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forme Mensual\Informe Mensual Noviembre 2018\"/>
    </mc:Choice>
  </mc:AlternateContent>
  <bookViews>
    <workbookView xWindow="-15" yWindow="6390" windowWidth="20730" windowHeight="6405" tabRatio="586"/>
  </bookViews>
  <sheets>
    <sheet name="Generacion" sheetId="6" r:id="rId1"/>
  </sheets>
  <calcPr calcId="152511"/>
</workbook>
</file>

<file path=xl/calcChain.xml><?xml version="1.0" encoding="utf-8"?>
<calcChain xmlns="http://schemas.openxmlformats.org/spreadsheetml/2006/main">
  <c r="B7" i="6" l="1"/>
  <c r="B19" i="6" s="1"/>
  <c r="CY7" i="6"/>
  <c r="CY20" i="6" s="1"/>
  <c r="CZ7" i="6"/>
  <c r="DA7" i="6"/>
  <c r="DA20" i="6" s="1"/>
  <c r="DB7" i="6"/>
  <c r="DB20" i="6" s="1"/>
  <c r="DC7" i="6"/>
  <c r="DC21" i="6" s="1"/>
  <c r="DD7" i="6"/>
  <c r="DE7" i="6"/>
  <c r="B8" i="6"/>
  <c r="CY8" i="6"/>
  <c r="CZ8" i="6"/>
  <c r="DA8" i="6"/>
  <c r="DB8" i="6"/>
  <c r="DC8" i="6"/>
  <c r="DD8" i="6"/>
  <c r="DE8" i="6"/>
  <c r="B9" i="6"/>
  <c r="CY9" i="6"/>
  <c r="CZ9" i="6"/>
  <c r="DA9" i="6"/>
  <c r="DB9" i="6"/>
  <c r="DC9" i="6"/>
  <c r="DD9" i="6"/>
  <c r="DE9" i="6"/>
  <c r="B10" i="6"/>
  <c r="CY10" i="6"/>
  <c r="CZ10" i="6"/>
  <c r="DA10" i="6"/>
  <c r="DB10" i="6"/>
  <c r="DC10" i="6"/>
  <c r="DD10" i="6"/>
  <c r="DE10" i="6"/>
  <c r="B11" i="6"/>
  <c r="CY11" i="6"/>
  <c r="CZ11" i="6"/>
  <c r="DA11" i="6"/>
  <c r="DB11" i="6"/>
  <c r="DC11" i="6"/>
  <c r="DD11" i="6"/>
  <c r="DE11" i="6"/>
  <c r="B12" i="6"/>
  <c r="CY12" i="6"/>
  <c r="CZ12" i="6"/>
  <c r="DA12" i="6"/>
  <c r="DB12" i="6"/>
  <c r="DC12" i="6"/>
  <c r="DD12" i="6"/>
  <c r="DE12" i="6"/>
  <c r="B13" i="6"/>
  <c r="CY13" i="6"/>
  <c r="CZ13" i="6"/>
  <c r="DA13" i="6"/>
  <c r="DB13" i="6"/>
  <c r="DC13" i="6"/>
  <c r="DD13" i="6"/>
  <c r="DE13" i="6"/>
  <c r="B14" i="6"/>
  <c r="CY14" i="6"/>
  <c r="CZ14" i="6"/>
  <c r="DA14" i="6"/>
  <c r="DB14" i="6"/>
  <c r="DC14" i="6"/>
  <c r="DD14" i="6"/>
  <c r="DE14" i="6"/>
  <c r="CY15" i="6"/>
  <c r="CZ15" i="6"/>
  <c r="DA15" i="6"/>
  <c r="DB15" i="6"/>
  <c r="DC15" i="6"/>
  <c r="DD15" i="6"/>
  <c r="DD19" i="6" s="1"/>
  <c r="DE15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V19" i="6"/>
  <c r="AW19" i="6"/>
  <c r="AX19" i="6"/>
  <c r="AY19" i="6"/>
  <c r="AZ19" i="6"/>
  <c r="BA19" i="6"/>
  <c r="BB19" i="6"/>
  <c r="BC19" i="6"/>
  <c r="BD19" i="6"/>
  <c r="BE19" i="6"/>
  <c r="BF19" i="6"/>
  <c r="BG19" i="6"/>
  <c r="BH19" i="6"/>
  <c r="BI19" i="6"/>
  <c r="BJ19" i="6"/>
  <c r="BK19" i="6"/>
  <c r="BL19" i="6"/>
  <c r="BM19" i="6"/>
  <c r="BN19" i="6"/>
  <c r="BO19" i="6"/>
  <c r="BP19" i="6"/>
  <c r="BQ19" i="6"/>
  <c r="BR19" i="6"/>
  <c r="BS19" i="6"/>
  <c r="BT19" i="6"/>
  <c r="BU19" i="6"/>
  <c r="BV19" i="6"/>
  <c r="BW19" i="6"/>
  <c r="BX19" i="6"/>
  <c r="BY19" i="6"/>
  <c r="BZ19" i="6"/>
  <c r="CA19" i="6"/>
  <c r="CB19" i="6"/>
  <c r="CC19" i="6"/>
  <c r="CD19" i="6"/>
  <c r="CE19" i="6"/>
  <c r="CF19" i="6"/>
  <c r="CG19" i="6"/>
  <c r="CH19" i="6"/>
  <c r="CI19" i="6"/>
  <c r="CJ19" i="6"/>
  <c r="CK19" i="6"/>
  <c r="CL19" i="6"/>
  <c r="CM19" i="6"/>
  <c r="CN19" i="6"/>
  <c r="CO19" i="6"/>
  <c r="CP19" i="6"/>
  <c r="CQ19" i="6"/>
  <c r="CR19" i="6"/>
  <c r="CS19" i="6"/>
  <c r="CT19" i="6"/>
  <c r="CU19" i="6"/>
  <c r="CV19" i="6"/>
  <c r="CW19" i="6"/>
  <c r="CX19" i="6"/>
  <c r="CY19" i="6"/>
  <c r="CZ19" i="6"/>
  <c r="DE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BO20" i="6"/>
  <c r="BP20" i="6"/>
  <c r="BQ20" i="6"/>
  <c r="BR20" i="6"/>
  <c r="BS20" i="6"/>
  <c r="BT20" i="6"/>
  <c r="BU20" i="6"/>
  <c r="BV20" i="6"/>
  <c r="BW20" i="6"/>
  <c r="BX20" i="6"/>
  <c r="BY20" i="6"/>
  <c r="BZ20" i="6"/>
  <c r="CA20" i="6"/>
  <c r="CB20" i="6"/>
  <c r="CC20" i="6"/>
  <c r="CD20" i="6"/>
  <c r="CE20" i="6"/>
  <c r="CF20" i="6"/>
  <c r="CG20" i="6"/>
  <c r="CH20" i="6"/>
  <c r="CI20" i="6"/>
  <c r="CJ20" i="6"/>
  <c r="CK20" i="6"/>
  <c r="CL20" i="6"/>
  <c r="CM20" i="6"/>
  <c r="CN20" i="6"/>
  <c r="CO20" i="6"/>
  <c r="CP20" i="6"/>
  <c r="CQ20" i="6"/>
  <c r="CR20" i="6"/>
  <c r="CS20" i="6"/>
  <c r="CT20" i="6"/>
  <c r="CU20" i="6"/>
  <c r="CV20" i="6"/>
  <c r="CW20" i="6"/>
  <c r="CX20" i="6"/>
  <c r="CZ20" i="6"/>
  <c r="DD20" i="6"/>
  <c r="DE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AW21" i="6"/>
  <c r="AX21" i="6"/>
  <c r="AY21" i="6"/>
  <c r="AZ21" i="6"/>
  <c r="BA21" i="6"/>
  <c r="BB21" i="6"/>
  <c r="BC21" i="6"/>
  <c r="BD21" i="6"/>
  <c r="BE21" i="6"/>
  <c r="BF21" i="6"/>
  <c r="BG21" i="6"/>
  <c r="BH21" i="6"/>
  <c r="BI21" i="6"/>
  <c r="BJ21" i="6"/>
  <c r="BK21" i="6"/>
  <c r="BL21" i="6"/>
  <c r="BM21" i="6"/>
  <c r="BN21" i="6"/>
  <c r="BO21" i="6"/>
  <c r="BP21" i="6"/>
  <c r="BQ21" i="6"/>
  <c r="BR21" i="6"/>
  <c r="BS21" i="6"/>
  <c r="BT21" i="6"/>
  <c r="BU21" i="6"/>
  <c r="BV21" i="6"/>
  <c r="BW21" i="6"/>
  <c r="BX21" i="6"/>
  <c r="BY21" i="6"/>
  <c r="BZ21" i="6"/>
  <c r="CA21" i="6"/>
  <c r="CB21" i="6"/>
  <c r="CC21" i="6"/>
  <c r="CD21" i="6"/>
  <c r="CE21" i="6"/>
  <c r="CF21" i="6"/>
  <c r="CG21" i="6"/>
  <c r="CH21" i="6"/>
  <c r="CI21" i="6"/>
  <c r="CJ21" i="6"/>
  <c r="CK21" i="6"/>
  <c r="CL21" i="6"/>
  <c r="CM21" i="6"/>
  <c r="CN21" i="6"/>
  <c r="CO21" i="6"/>
  <c r="CP21" i="6"/>
  <c r="CQ21" i="6"/>
  <c r="CR21" i="6"/>
  <c r="CS21" i="6"/>
  <c r="CT21" i="6"/>
  <c r="CU21" i="6"/>
  <c r="CV21" i="6"/>
  <c r="CW21" i="6"/>
  <c r="CX21" i="6"/>
  <c r="CY21" i="6"/>
  <c r="CZ21" i="6"/>
  <c r="DE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BO22" i="6"/>
  <c r="BP22" i="6"/>
  <c r="BQ22" i="6"/>
  <c r="BR22" i="6"/>
  <c r="BS22" i="6"/>
  <c r="BT22" i="6"/>
  <c r="BU22" i="6"/>
  <c r="BV22" i="6"/>
  <c r="BW22" i="6"/>
  <c r="BX22" i="6"/>
  <c r="BY22" i="6"/>
  <c r="BZ22" i="6"/>
  <c r="CA22" i="6"/>
  <c r="CB22" i="6"/>
  <c r="CC22" i="6"/>
  <c r="CD22" i="6"/>
  <c r="CE22" i="6"/>
  <c r="CF22" i="6"/>
  <c r="CG22" i="6"/>
  <c r="CH22" i="6"/>
  <c r="CI22" i="6"/>
  <c r="CJ22" i="6"/>
  <c r="CK22" i="6"/>
  <c r="CL22" i="6"/>
  <c r="CM22" i="6"/>
  <c r="CN22" i="6"/>
  <c r="CO22" i="6"/>
  <c r="CP22" i="6"/>
  <c r="CQ22" i="6"/>
  <c r="CR22" i="6"/>
  <c r="CS22" i="6"/>
  <c r="CT22" i="6"/>
  <c r="CU22" i="6"/>
  <c r="CV22" i="6"/>
  <c r="CW22" i="6"/>
  <c r="CX22" i="6"/>
  <c r="CZ22" i="6"/>
  <c r="DD22" i="6"/>
  <c r="DE22" i="6"/>
  <c r="DC20" i="6" l="1"/>
  <c r="DD21" i="6"/>
  <c r="DC19" i="6"/>
  <c r="DB21" i="6"/>
  <c r="B21" i="6"/>
  <c r="DB19" i="6"/>
  <c r="DC22" i="6"/>
  <c r="DB22" i="6"/>
  <c r="CY22" i="6"/>
  <c r="DA21" i="6"/>
  <c r="DA19" i="6"/>
  <c r="DA22" i="6"/>
</calcChain>
</file>

<file path=xl/comments1.xml><?xml version="1.0" encoding="utf-8"?>
<comments xmlns="http://schemas.openxmlformats.org/spreadsheetml/2006/main">
  <authors>
    <author>Pherrera</author>
  </authors>
  <commentList>
    <comment ref="CX6" authorId="0" shapeId="0">
      <text>
        <r>
          <rPr>
            <sz val="9"/>
            <color indexed="81"/>
            <rFont val="Tahoma"/>
            <family val="2"/>
          </rPr>
          <t xml:space="preserve">Importación del MER
</t>
        </r>
      </text>
    </comment>
  </commentList>
</comments>
</file>

<file path=xl/sharedStrings.xml><?xml version="1.0" encoding="utf-8"?>
<sst xmlns="http://schemas.openxmlformats.org/spreadsheetml/2006/main" count="141" uniqueCount="132">
  <si>
    <t>BLM2</t>
  </si>
  <si>
    <t>BLM3</t>
  </si>
  <si>
    <t>BLM4</t>
  </si>
  <si>
    <t>MES</t>
  </si>
  <si>
    <t>GENERACION TOTAL</t>
  </si>
  <si>
    <t>TOTAL</t>
  </si>
  <si>
    <t>TERMICA</t>
  </si>
  <si>
    <t>HIDRO</t>
  </si>
  <si>
    <t>Maximo</t>
  </si>
  <si>
    <t>Promedio</t>
  </si>
  <si>
    <t>Minimo</t>
  </si>
  <si>
    <t>EMPRESA DE TRANSMISION ELECTRICA S.A.</t>
  </si>
  <si>
    <t>CENTRO NACIONAL DE DESPACHO</t>
  </si>
  <si>
    <t>MERCADO ELECTRICO</t>
  </si>
  <si>
    <t>Enero</t>
  </si>
  <si>
    <t>Mensual</t>
  </si>
  <si>
    <t>EOR</t>
  </si>
  <si>
    <t>DOLEGA</t>
  </si>
  <si>
    <t>EGESA</t>
  </si>
  <si>
    <t>GENA</t>
  </si>
  <si>
    <t>MACANO</t>
  </si>
  <si>
    <t>PASO ANCHO</t>
  </si>
  <si>
    <t>BLM CARBON</t>
  </si>
  <si>
    <t>SFRAN</t>
  </si>
  <si>
    <t>ALTOVALLE</t>
  </si>
  <si>
    <t>EGEISTMO</t>
  </si>
  <si>
    <t>PERLANORT</t>
  </si>
  <si>
    <t>PERLASUR</t>
  </si>
  <si>
    <t>EÓLICO</t>
  </si>
  <si>
    <t>SOLAR</t>
  </si>
  <si>
    <t>SARIGUA</t>
  </si>
  <si>
    <t>EISA</t>
  </si>
  <si>
    <t>HCAISAN</t>
  </si>
  <si>
    <t>FOUNTAIN</t>
  </si>
  <si>
    <t>GSOLAR</t>
  </si>
  <si>
    <t>ANSA</t>
  </si>
  <si>
    <t>CORPISTMO</t>
  </si>
  <si>
    <t>LLSSOLAR</t>
  </si>
  <si>
    <t>FSOLAR2</t>
  </si>
  <si>
    <t>KANAN</t>
  </si>
  <si>
    <t>JINRO</t>
  </si>
  <si>
    <t>SAZUEROVEN</t>
  </si>
  <si>
    <t>SCOCLEVEN</t>
  </si>
  <si>
    <t>SPMAVEN</t>
  </si>
  <si>
    <t>ENERGYST</t>
  </si>
  <si>
    <t>URBALIA</t>
  </si>
  <si>
    <t>ACPGEN</t>
  </si>
  <si>
    <t>BAYANO G1</t>
  </si>
  <si>
    <t>BAYANO G2</t>
  </si>
  <si>
    <t>BAYANO G3</t>
  </si>
  <si>
    <t>ESTRELLA DE MAR 1</t>
  </si>
  <si>
    <t>ESTÍ G1</t>
  </si>
  <si>
    <t>ESTÍ G2</t>
  </si>
  <si>
    <t>ESTRELLA G1</t>
  </si>
  <si>
    <t>ESTRELLA G2</t>
  </si>
  <si>
    <t>VALLES G1</t>
  </si>
  <si>
    <t>VALLES G2</t>
  </si>
  <si>
    <t>CHANGUINOLA1 G1</t>
  </si>
  <si>
    <t>CHANGUINOLA1 G2</t>
  </si>
  <si>
    <t>CHANGUINOLA1 G3</t>
  </si>
  <si>
    <t>CALDERA</t>
  </si>
  <si>
    <t>CelsiaALT</t>
  </si>
  <si>
    <t>CATIVA</t>
  </si>
  <si>
    <t>BLM CICLO</t>
  </si>
  <si>
    <t>BLM G8</t>
  </si>
  <si>
    <t>BLM G9 CARBON</t>
  </si>
  <si>
    <t>J. BROWN G5</t>
  </si>
  <si>
    <t>J. BROWN G6</t>
  </si>
  <si>
    <t>CelsiaBON</t>
  </si>
  <si>
    <t>DSOLAR10</t>
  </si>
  <si>
    <t>SOLAR CHIRIQUI</t>
  </si>
  <si>
    <t>EMNADESA</t>
  </si>
  <si>
    <t>SOLAR BUGABA</t>
  </si>
  <si>
    <t>ALGARROBOS</t>
  </si>
  <si>
    <t>LA YEGUADA</t>
  </si>
  <si>
    <t>MACHO MONTE</t>
  </si>
  <si>
    <t>FORTUNA G1</t>
  </si>
  <si>
    <t>FORTUNA G2</t>
  </si>
  <si>
    <t>FORTUNA G3</t>
  </si>
  <si>
    <t>GENISA</t>
  </si>
  <si>
    <t>GENPED</t>
  </si>
  <si>
    <t>HBTOTUMA</t>
  </si>
  <si>
    <t>HIBERICA</t>
  </si>
  <si>
    <t>EL FRAILE SOLAR 1</t>
  </si>
  <si>
    <t>HPIEDRA</t>
  </si>
  <si>
    <t>HTERIBE</t>
  </si>
  <si>
    <t>CONCEPCION</t>
  </si>
  <si>
    <t>IDEALPMA</t>
  </si>
  <si>
    <t>PANAM</t>
  </si>
  <si>
    <t>PEDREGAL</t>
  </si>
  <si>
    <t>RCHICO</t>
  </si>
  <si>
    <t>SLORENZO</t>
  </si>
  <si>
    <t>SOLREALIST</t>
  </si>
  <si>
    <t>SOLREALUNO</t>
  </si>
  <si>
    <t>UEPPME1</t>
  </si>
  <si>
    <t>UEPPME2</t>
  </si>
  <si>
    <t>VALLEYCO</t>
  </si>
  <si>
    <t>HIDROPMA</t>
  </si>
  <si>
    <t>HCANDELA</t>
  </si>
  <si>
    <t>ACP/CANOPO</t>
  </si>
  <si>
    <t>LLSSOLP01</t>
  </si>
  <si>
    <t>LLSSOLP03</t>
  </si>
  <si>
    <t>LLSSOLP04</t>
  </si>
  <si>
    <t>PSZ1</t>
  </si>
  <si>
    <t>PLANETAS II</t>
  </si>
  <si>
    <t>GENERACIÓN SOLAR</t>
  </si>
  <si>
    <t>GENERACIÓN EÓLICA</t>
  </si>
  <si>
    <t>GENERACIÓN TÉRMICA</t>
  </si>
  <si>
    <t>AUTOGENERACIÓN</t>
  </si>
  <si>
    <t>GENERACIÓN HIDRO</t>
  </si>
  <si>
    <t>Nota: Medición del Sistema Scada</t>
  </si>
  <si>
    <t>PSOLAR2</t>
  </si>
  <si>
    <t>Febrero</t>
  </si>
  <si>
    <t>Generación de Energía -Mwh-2018</t>
  </si>
  <si>
    <t>Marzo</t>
  </si>
  <si>
    <t>Abril</t>
  </si>
  <si>
    <t>GANA</t>
  </si>
  <si>
    <t>CANOPO</t>
  </si>
  <si>
    <t>MINERAPMA</t>
  </si>
  <si>
    <t>Mayo</t>
  </si>
  <si>
    <t>Junio</t>
  </si>
  <si>
    <t>CSOLAR</t>
  </si>
  <si>
    <t>TECNISOL1</t>
  </si>
  <si>
    <t>TECNISOL2</t>
  </si>
  <si>
    <t>TECNISOL3</t>
  </si>
  <si>
    <t>TECNISOL4</t>
  </si>
  <si>
    <t>Julio</t>
  </si>
  <si>
    <t>Agosto</t>
  </si>
  <si>
    <t>ESTRELLA SOLAR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</si>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</sst>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/m/yy\ h\.mm"/>
  </numFmts>
  <fonts count="9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Dialog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5" fontId="0" fillId="0" borderId="0" xfId="0" applyNumberFormat="1"/>
    <xf numFmtId="165" fontId="2" fillId="5" borderId="0" xfId="0" applyNumberFormat="1" applyFont="1" applyFill="1"/>
    <xf numFmtId="0" fontId="2" fillId="5" borderId="0" xfId="0" applyFont="1" applyFill="1"/>
    <xf numFmtId="165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65" fontId="1" fillId="5" borderId="0" xfId="0" applyNumberFormat="1" applyFont="1" applyFill="1"/>
    <xf numFmtId="165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" fillId="2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" fontId="0" fillId="0" borderId="0" xfId="0" applyNumberFormat="1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165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0" xfId="0" applyFont="1"/>
    <xf numFmtId="165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2" fillId="9" borderId="1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164" fontId="6" fillId="0" borderId="0" xfId="0" applyNumberFormat="1" applyFont="1" applyFill="1"/>
    <xf numFmtId="0" fontId="1" fillId="4" borderId="0" xfId="0" applyFont="1" applyFill="1" applyAlignment="1">
      <alignment horizontal="center"/>
    </xf>
    <xf numFmtId="165" fontId="1" fillId="0" borderId="0" xfId="0" applyNumberFormat="1" applyFont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DG29"/>
  <sheetViews>
    <sheetView tabSelected="1" topLeftCell="A4" zoomScale="80" zoomScaleNormal="80" workbookViewId="0">
      <pane xSplit="2" ySplit="3" topLeftCell="C7" activePane="bottomRight" state="frozen"/>
      <selection activeCell="A4" sqref="A4"/>
      <selection pane="topRight" activeCell="C4" sqref="C4"/>
      <selection pane="bottomLeft" activeCell="A7" sqref="A7"/>
      <selection pane="bottomRight" activeCell="A6" sqref="A6"/>
    </sheetView>
  </sheetViews>
  <sheetFormatPr baseColWidth="10" defaultRowHeight="12.75"/>
  <cols>
    <col min="1" max="1" width="9.5703125" style="1" customWidth="1"/>
    <col min="2" max="2" width="21.7109375" bestFit="1" customWidth="1"/>
    <col min="3" max="3" width="13.7109375" bestFit="1" customWidth="1"/>
    <col min="4" max="5" width="14.140625" bestFit="1" customWidth="1"/>
    <col min="6" max="6" width="12.7109375" bestFit="1" customWidth="1"/>
    <col min="7" max="8" width="13" bestFit="1" customWidth="1"/>
    <col min="9" max="9" width="14.28515625" bestFit="1" customWidth="1"/>
    <col min="10" max="10" width="14.5703125" bestFit="1" customWidth="1"/>
    <col min="11" max="11" width="11.5703125" bestFit="1" customWidth="1"/>
    <col min="12" max="12" width="12" bestFit="1" customWidth="1"/>
    <col min="13" max="13" width="10.5703125" bestFit="1" customWidth="1"/>
    <col min="14" max="14" width="14.85546875" bestFit="1" customWidth="1"/>
    <col min="15" max="15" width="14.140625" bestFit="1" customWidth="1"/>
    <col min="16" max="16" width="9.5703125" bestFit="1" customWidth="1"/>
    <col min="17" max="17" width="16.7109375" bestFit="1" customWidth="1"/>
    <col min="18" max="18" width="15.28515625" bestFit="1" customWidth="1"/>
    <col min="19" max="20" width="12.42578125" bestFit="1" customWidth="1"/>
    <col min="21" max="21" width="14.85546875" bestFit="1" customWidth="1"/>
    <col min="22" max="22" width="11" bestFit="1" customWidth="1"/>
    <col min="23" max="23" width="11.5703125" bestFit="1" customWidth="1"/>
    <col min="24" max="24" width="11" bestFit="1" customWidth="1"/>
    <col min="25" max="25" width="8.7109375" bestFit="1" customWidth="1"/>
    <col min="26" max="26" width="11" bestFit="1" customWidth="1"/>
    <col min="27" max="27" width="19.42578125" bestFit="1" customWidth="1"/>
    <col min="28" max="29" width="19.85546875" bestFit="1" customWidth="1"/>
    <col min="30" max="30" width="9.85546875" bestFit="1" customWidth="1"/>
    <col min="31" max="31" width="9.28515625" bestFit="1" customWidth="1"/>
    <col min="32" max="32" width="12" bestFit="1" customWidth="1"/>
    <col min="33" max="33" width="10.5703125" bestFit="1" customWidth="1"/>
    <col min="34" max="34" width="12.85546875" bestFit="1" customWidth="1"/>
    <col min="35" max="35" width="11.7109375" bestFit="1" customWidth="1"/>
    <col min="36" max="36" width="13.7109375" bestFit="1" customWidth="1"/>
    <col min="37" max="37" width="12.140625" bestFit="1" customWidth="1"/>
    <col min="38" max="38" width="12.85546875" bestFit="1" customWidth="1"/>
    <col min="39" max="40" width="10.140625" bestFit="1" customWidth="1"/>
    <col min="41" max="41" width="12.140625" bestFit="1" customWidth="1"/>
    <col min="42" max="42" width="10.140625" bestFit="1" customWidth="1"/>
    <col min="43" max="43" width="10.5703125" bestFit="1" customWidth="1"/>
    <col min="44" max="44" width="11.5703125" bestFit="1" customWidth="1"/>
    <col min="45" max="45" width="13.5703125" bestFit="1" customWidth="1"/>
    <col min="46" max="46" width="10.140625" bestFit="1" customWidth="1"/>
    <col min="47" max="47" width="9.85546875" bestFit="1" customWidth="1"/>
    <col min="48" max="48" width="12.85546875" bestFit="1" customWidth="1"/>
    <col min="49" max="49" width="13.7109375" bestFit="1" customWidth="1"/>
    <col min="50" max="50" width="10.28515625" bestFit="1" customWidth="1"/>
    <col min="51" max="51" width="9.5703125" bestFit="1" customWidth="1"/>
    <col min="52" max="52" width="17.28515625" bestFit="1" customWidth="1"/>
    <col min="53" max="53" width="7.7109375" bestFit="1" customWidth="1"/>
    <col min="54" max="54" width="11.5703125" bestFit="1" customWidth="1"/>
    <col min="55" max="55" width="10.5703125" bestFit="1" customWidth="1"/>
    <col min="56" max="56" width="11.42578125" bestFit="1" customWidth="1"/>
    <col min="57" max="57" width="14.85546875" bestFit="1" customWidth="1"/>
    <col min="58" max="58" width="13.42578125" bestFit="1" customWidth="1"/>
    <col min="59" max="59" width="11.42578125" bestFit="1" customWidth="1"/>
    <col min="60" max="60" width="14.5703125" bestFit="1" customWidth="1"/>
    <col min="61" max="61" width="13.5703125" bestFit="1" customWidth="1"/>
    <col min="62" max="62" width="17.140625" bestFit="1" customWidth="1"/>
    <col min="63" max="63" width="20" bestFit="1" customWidth="1"/>
    <col min="64" max="64" width="12" bestFit="1" customWidth="1"/>
    <col min="65" max="66" width="12.28515625" bestFit="1" customWidth="1"/>
    <col min="67" max="67" width="10.7109375" bestFit="1" customWidth="1"/>
    <col min="68" max="68" width="8" bestFit="1" customWidth="1"/>
    <col min="69" max="69" width="9.5703125" bestFit="1" customWidth="1"/>
    <col min="70" max="70" width="18.85546875" bestFit="1" customWidth="1"/>
    <col min="71" max="71" width="12" bestFit="1" customWidth="1"/>
    <col min="72" max="74" width="12.28515625" bestFit="1" customWidth="1"/>
    <col min="75" max="75" width="10.7109375" bestFit="1" customWidth="1"/>
    <col min="76" max="76" width="11" bestFit="1" customWidth="1"/>
    <col min="77" max="77" width="9.140625" bestFit="1" customWidth="1"/>
    <col min="78" max="80" width="7" bestFit="1" customWidth="1"/>
    <col min="81" max="82" width="14.140625" bestFit="1" customWidth="1"/>
    <col min="83" max="83" width="8.85546875" bestFit="1" customWidth="1"/>
    <col min="84" max="84" width="12.28515625" bestFit="1" customWidth="1"/>
    <col min="85" max="85" width="15" bestFit="1" customWidth="1"/>
    <col min="86" max="86" width="18.140625" bestFit="1" customWidth="1"/>
    <col min="87" max="87" width="10.140625" bestFit="1" customWidth="1"/>
    <col min="88" max="88" width="9.85546875" bestFit="1" customWidth="1"/>
    <col min="89" max="89" width="8.140625" bestFit="1" customWidth="1"/>
    <col min="90" max="90" width="11.7109375" bestFit="1" customWidth="1"/>
    <col min="91" max="91" width="9.42578125" bestFit="1" customWidth="1"/>
    <col min="92" max="92" width="9.85546875" bestFit="1" customWidth="1"/>
    <col min="93" max="93" width="21.42578125" bestFit="1" customWidth="1"/>
    <col min="94" max="94" width="12.28515625" bestFit="1" customWidth="1"/>
    <col min="95" max="95" width="10" bestFit="1" customWidth="1"/>
    <col min="96" max="96" width="12.140625" bestFit="1" customWidth="1"/>
    <col min="97" max="97" width="10.140625" bestFit="1" customWidth="1"/>
    <col min="98" max="98" width="10.140625" customWidth="1"/>
    <col min="99" max="99" width="15.140625" bestFit="1" customWidth="1"/>
    <col min="100" max="101" width="15.140625" customWidth="1"/>
    <col min="102" max="102" width="8.7109375" bestFit="1" customWidth="1"/>
    <col min="103" max="104" width="11.7109375" bestFit="1" customWidth="1"/>
    <col min="105" max="105" width="9.85546875" bestFit="1" customWidth="1"/>
    <col min="106" max="107" width="10.140625" bestFit="1" customWidth="1"/>
    <col min="108" max="108" width="10.5703125" bestFit="1" customWidth="1"/>
    <col min="109" max="109" width="9.28515625" bestFit="1" customWidth="1"/>
  </cols>
  <sheetData>
    <row r="1" spans="1:11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</row>
    <row r="2" spans="1:111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</row>
    <row r="3" spans="1:111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</row>
    <row r="4" spans="1:111">
      <c r="A4" s="38" t="s">
        <v>113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</row>
    <row r="5" spans="1:111">
      <c r="A5" s="2"/>
      <c r="B5" s="3"/>
      <c r="C5" s="39" t="s">
        <v>109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43" t="s">
        <v>105</v>
      </c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0" t="s">
        <v>106</v>
      </c>
      <c r="BX5" s="40"/>
      <c r="BY5" s="42" t="s">
        <v>107</v>
      </c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1" t="s">
        <v>108</v>
      </c>
      <c r="CV5" s="41"/>
      <c r="CW5" s="41"/>
      <c r="CX5" s="41"/>
      <c r="CY5" s="25" t="s">
        <v>5</v>
      </c>
      <c r="CZ5" s="26" t="s">
        <v>5</v>
      </c>
      <c r="DA5" s="14" t="s">
        <v>5</v>
      </c>
      <c r="DB5" s="24" t="s">
        <v>5</v>
      </c>
      <c r="DC5" s="5" t="s">
        <v>8</v>
      </c>
      <c r="DD5" s="5" t="s">
        <v>9</v>
      </c>
      <c r="DE5" s="5" t="s">
        <v>10</v>
      </c>
    </row>
    <row r="6" spans="1:111">
      <c r="A6" s="4" t="s">
        <v>3</v>
      </c>
      <c r="B6" s="5" t="s">
        <v>4</v>
      </c>
      <c r="C6" s="25" t="s">
        <v>76</v>
      </c>
      <c r="D6" s="25" t="s">
        <v>77</v>
      </c>
      <c r="E6" s="25" t="s">
        <v>78</v>
      </c>
      <c r="F6" s="25" t="s">
        <v>47</v>
      </c>
      <c r="G6" s="25" t="s">
        <v>48</v>
      </c>
      <c r="H6" s="25" t="s">
        <v>49</v>
      </c>
      <c r="I6" s="25" t="s">
        <v>53</v>
      </c>
      <c r="J6" s="25" t="s">
        <v>54</v>
      </c>
      <c r="K6" s="25" t="s">
        <v>55</v>
      </c>
      <c r="L6" s="25" t="s">
        <v>56</v>
      </c>
      <c r="M6" s="25" t="s">
        <v>20</v>
      </c>
      <c r="N6" s="25" t="s">
        <v>21</v>
      </c>
      <c r="O6" s="25" t="s">
        <v>74</v>
      </c>
      <c r="P6" s="25" t="s">
        <v>17</v>
      </c>
      <c r="Q6" s="25" t="s">
        <v>75</v>
      </c>
      <c r="R6" s="25" t="s">
        <v>73</v>
      </c>
      <c r="S6" s="25" t="s">
        <v>97</v>
      </c>
      <c r="T6" s="25" t="s">
        <v>98</v>
      </c>
      <c r="U6" s="11" t="s">
        <v>86</v>
      </c>
      <c r="V6" s="11" t="s">
        <v>60</v>
      </c>
      <c r="W6" s="11" t="s">
        <v>68</v>
      </c>
      <c r="X6" s="11" t="s">
        <v>61</v>
      </c>
      <c r="Y6" s="11" t="s">
        <v>23</v>
      </c>
      <c r="Z6" s="11" t="s">
        <v>82</v>
      </c>
      <c r="AA6" s="11" t="s">
        <v>57</v>
      </c>
      <c r="AB6" s="11" t="s">
        <v>58</v>
      </c>
      <c r="AC6" s="11" t="s">
        <v>59</v>
      </c>
      <c r="AD6" s="11" t="s">
        <v>80</v>
      </c>
      <c r="AE6" s="11" t="s">
        <v>90</v>
      </c>
      <c r="AF6" s="11" t="s">
        <v>87</v>
      </c>
      <c r="AG6" s="11" t="s">
        <v>84</v>
      </c>
      <c r="AH6" s="11" t="s">
        <v>24</v>
      </c>
      <c r="AI6" s="11" t="s">
        <v>25</v>
      </c>
      <c r="AJ6" s="11" t="s">
        <v>26</v>
      </c>
      <c r="AK6" s="11" t="s">
        <v>27</v>
      </c>
      <c r="AL6" s="11" t="s">
        <v>71</v>
      </c>
      <c r="AM6" s="25" t="s">
        <v>51</v>
      </c>
      <c r="AN6" s="25" t="s">
        <v>52</v>
      </c>
      <c r="AO6" s="25" t="s">
        <v>91</v>
      </c>
      <c r="AP6" s="25" t="s">
        <v>31</v>
      </c>
      <c r="AQ6" s="25" t="s">
        <v>32</v>
      </c>
      <c r="AR6" s="25" t="s">
        <v>33</v>
      </c>
      <c r="AS6" s="25" t="s">
        <v>36</v>
      </c>
      <c r="AT6" s="25" t="s">
        <v>85</v>
      </c>
      <c r="AU6" s="25" t="s">
        <v>79</v>
      </c>
      <c r="AV6" s="25" t="s">
        <v>81</v>
      </c>
      <c r="AW6" s="28" t="s">
        <v>104</v>
      </c>
      <c r="AX6" s="15" t="s">
        <v>30</v>
      </c>
      <c r="AY6" s="15" t="s">
        <v>34</v>
      </c>
      <c r="AZ6" s="14" t="s">
        <v>70</v>
      </c>
      <c r="BA6" s="14" t="s">
        <v>35</v>
      </c>
      <c r="BB6" s="14" t="s">
        <v>37</v>
      </c>
      <c r="BC6" s="14" t="s">
        <v>38</v>
      </c>
      <c r="BD6" s="14" t="s">
        <v>69</v>
      </c>
      <c r="BE6" s="14" t="s">
        <v>41</v>
      </c>
      <c r="BF6" s="14" t="s">
        <v>42</v>
      </c>
      <c r="BG6" s="14" t="s">
        <v>43</v>
      </c>
      <c r="BH6" s="14" t="s">
        <v>93</v>
      </c>
      <c r="BI6" s="14" t="s">
        <v>92</v>
      </c>
      <c r="BJ6" s="14" t="s">
        <v>72</v>
      </c>
      <c r="BK6" s="14" t="s">
        <v>83</v>
      </c>
      <c r="BL6" s="14" t="s">
        <v>100</v>
      </c>
      <c r="BM6" s="14" t="s">
        <v>101</v>
      </c>
      <c r="BN6" s="14" t="s">
        <v>102</v>
      </c>
      <c r="BO6" s="14" t="s">
        <v>111</v>
      </c>
      <c r="BP6" s="14" t="s">
        <v>103</v>
      </c>
      <c r="BQ6" s="14" t="s">
        <v>121</v>
      </c>
      <c r="BR6" s="14" t="s">
        <v>128</v>
      </c>
      <c r="BS6" s="14" t="s">
        <v>122</v>
      </c>
      <c r="BT6" s="14" t="s">
        <v>123</v>
      </c>
      <c r="BU6" s="14" t="s">
        <v>124</v>
      </c>
      <c r="BV6" s="14" t="s">
        <v>125</v>
      </c>
      <c r="BW6" s="24" t="s">
        <v>94</v>
      </c>
      <c r="BX6" s="24" t="s">
        <v>95</v>
      </c>
      <c r="BY6" s="26" t="s">
        <v>39</v>
      </c>
      <c r="BZ6" s="26" t="s">
        <v>0</v>
      </c>
      <c r="CA6" s="26" t="s">
        <v>1</v>
      </c>
      <c r="CB6" s="26" t="s">
        <v>2</v>
      </c>
      <c r="CC6" s="26" t="s">
        <v>66</v>
      </c>
      <c r="CD6" s="26" t="s">
        <v>67</v>
      </c>
      <c r="CE6" s="26" t="s">
        <v>64</v>
      </c>
      <c r="CF6" s="26" t="s">
        <v>63</v>
      </c>
      <c r="CG6" s="26" t="s">
        <v>22</v>
      </c>
      <c r="CH6" s="26" t="s">
        <v>65</v>
      </c>
      <c r="CI6" s="26" t="s">
        <v>88</v>
      </c>
      <c r="CJ6" s="18" t="s">
        <v>62</v>
      </c>
      <c r="CK6" s="18" t="s">
        <v>18</v>
      </c>
      <c r="CL6" s="18" t="s">
        <v>96</v>
      </c>
      <c r="CM6" s="18" t="s">
        <v>19</v>
      </c>
      <c r="CN6" s="18" t="s">
        <v>40</v>
      </c>
      <c r="CO6" s="18" t="s">
        <v>50</v>
      </c>
      <c r="CP6" s="18" t="s">
        <v>89</v>
      </c>
      <c r="CQ6" s="18" t="s">
        <v>46</v>
      </c>
      <c r="CR6" s="18" t="s">
        <v>44</v>
      </c>
      <c r="CS6" s="18" t="s">
        <v>45</v>
      </c>
      <c r="CT6" s="18" t="s">
        <v>116</v>
      </c>
      <c r="CU6" s="27" t="s">
        <v>99</v>
      </c>
      <c r="CV6" s="35" t="s">
        <v>117</v>
      </c>
      <c r="CW6" s="35" t="s">
        <v>118</v>
      </c>
      <c r="CX6" s="27" t="s">
        <v>16</v>
      </c>
      <c r="CY6" s="25" t="s">
        <v>7</v>
      </c>
      <c r="CZ6" s="26" t="s">
        <v>6</v>
      </c>
      <c r="DA6" s="14" t="s">
        <v>29</v>
      </c>
      <c r="DB6" s="24" t="s">
        <v>28</v>
      </c>
      <c r="DC6" s="5" t="s">
        <v>15</v>
      </c>
      <c r="DD6" s="5" t="s">
        <v>15</v>
      </c>
      <c r="DE6" s="5" t="s">
        <v>15</v>
      </c>
    </row>
    <row r="7" spans="1:111">
      <c r="A7" s="16" t="s">
        <v>14</v>
      </c>
      <c r="B7" s="17">
        <f>SUM(C7:CX7)</f>
        <v>896019.01540000027</v>
      </c>
      <c r="C7" s="19">
        <v>55195.904500000048</v>
      </c>
      <c r="D7" s="19">
        <v>55178.789100000045</v>
      </c>
      <c r="E7" s="19">
        <v>62852.725900000012</v>
      </c>
      <c r="F7" s="19">
        <v>16267.548400000007</v>
      </c>
      <c r="G7" s="19">
        <v>16663.209900000009</v>
      </c>
      <c r="H7" s="19">
        <v>17123.306199999999</v>
      </c>
      <c r="I7" s="19">
        <v>12391.570000000009</v>
      </c>
      <c r="J7" s="19">
        <v>12057.822499999995</v>
      </c>
      <c r="K7" s="19">
        <v>14060.554999999998</v>
      </c>
      <c r="L7" s="19">
        <v>13983.377499999999</v>
      </c>
      <c r="M7" s="19">
        <v>2277.5488999999675</v>
      </c>
      <c r="N7" s="19">
        <v>3038.2774999999979</v>
      </c>
      <c r="O7" s="19">
        <v>1024.6625000000001</v>
      </c>
      <c r="P7" s="19">
        <v>790.74250000000234</v>
      </c>
      <c r="Q7" s="19">
        <v>740.36000000000172</v>
      </c>
      <c r="R7" s="19">
        <v>3869.4475000000016</v>
      </c>
      <c r="S7" s="29">
        <v>1520.78</v>
      </c>
      <c r="T7" s="29">
        <v>162.72</v>
      </c>
      <c r="U7" s="19">
        <v>3898.7675000000017</v>
      </c>
      <c r="V7" s="19">
        <v>9856.3500000000131</v>
      </c>
      <c r="W7" s="19">
        <v>9530.7425000000021</v>
      </c>
      <c r="X7" s="19">
        <v>29290.440000000061</v>
      </c>
      <c r="Y7" s="19">
        <v>1239.4275000000005</v>
      </c>
      <c r="Z7" s="19">
        <v>3830.0975000000226</v>
      </c>
      <c r="AA7" s="19">
        <v>48539.122500000019</v>
      </c>
      <c r="AB7" s="19">
        <v>60346.140000000101</v>
      </c>
      <c r="AC7" s="19">
        <v>6790.150000000006</v>
      </c>
      <c r="AD7" s="19">
        <v>2862.7799999999993</v>
      </c>
      <c r="AE7" s="19">
        <v>1858.4724999999989</v>
      </c>
      <c r="AF7" s="19">
        <v>46574.054999999928</v>
      </c>
      <c r="AG7" s="19">
        <v>8009.4342000000024</v>
      </c>
      <c r="AH7" s="19">
        <v>2788.7350000000001</v>
      </c>
      <c r="AI7" s="19">
        <v>3929.1575000000043</v>
      </c>
      <c r="AJ7" s="19">
        <v>3963.9650000000047</v>
      </c>
      <c r="AK7" s="19">
        <v>3978.2900000000004</v>
      </c>
      <c r="AL7" s="19">
        <v>2027.0050000000115</v>
      </c>
      <c r="AM7" s="19">
        <v>23912.817500000008</v>
      </c>
      <c r="AN7" s="19">
        <v>30498.352499999997</v>
      </c>
      <c r="AO7" s="19">
        <v>4093.7825000000012</v>
      </c>
      <c r="AP7" s="19">
        <v>27281.357499999998</v>
      </c>
      <c r="AQ7" s="19">
        <v>21910.717499999981</v>
      </c>
      <c r="AR7" s="19">
        <v>14858.982499999955</v>
      </c>
      <c r="AS7" s="19">
        <v>5209.6475000000037</v>
      </c>
      <c r="AT7" s="19">
        <v>16490.322500000002</v>
      </c>
      <c r="AU7" s="19">
        <v>11668.442500000001</v>
      </c>
      <c r="AV7" s="19">
        <v>2245.0324999999966</v>
      </c>
      <c r="AW7" s="19">
        <v>1600.0100000000004</v>
      </c>
      <c r="AX7" s="19">
        <v>75.342500000000058</v>
      </c>
      <c r="AY7" s="19">
        <v>4.3899999999999952</v>
      </c>
      <c r="AZ7" s="19">
        <v>1502.9799999999998</v>
      </c>
      <c r="BA7" s="19">
        <v>134.31749999999963</v>
      </c>
      <c r="BB7" s="19">
        <v>228.05249999999975</v>
      </c>
      <c r="BC7" s="19">
        <v>108.61139999999992</v>
      </c>
      <c r="BD7" s="19">
        <v>1256.7825000000012</v>
      </c>
      <c r="BE7" s="19">
        <v>1711.0449999999998</v>
      </c>
      <c r="BF7" s="19">
        <v>1757.1899999999998</v>
      </c>
      <c r="BG7" s="19">
        <v>1591.9399999999973</v>
      </c>
      <c r="BH7" s="19">
        <v>564.505</v>
      </c>
      <c r="BI7" s="19">
        <v>972.23999999999637</v>
      </c>
      <c r="BJ7" s="19">
        <v>251.20250000000027</v>
      </c>
      <c r="BK7" s="19">
        <v>70.704999999999941</v>
      </c>
      <c r="BL7" s="19">
        <v>1299.6699999999948</v>
      </c>
      <c r="BM7" s="19">
        <v>1353.41</v>
      </c>
      <c r="BN7" s="19">
        <v>994.87999999999943</v>
      </c>
      <c r="BO7" s="19">
        <v>2732.0006000000217</v>
      </c>
      <c r="BP7" s="19">
        <v>1256.8899999999985</v>
      </c>
      <c r="BQ7" s="19"/>
      <c r="BR7" s="19"/>
      <c r="BS7" s="19"/>
      <c r="BT7" s="19"/>
      <c r="BU7" s="19"/>
      <c r="BV7" s="19"/>
      <c r="BW7" s="19">
        <v>12905.637500000001</v>
      </c>
      <c r="BX7" s="19">
        <v>54916.509999999849</v>
      </c>
      <c r="BY7" s="19">
        <v>0</v>
      </c>
      <c r="BZ7" s="29">
        <v>0</v>
      </c>
      <c r="CA7" s="29">
        <v>0</v>
      </c>
      <c r="CB7" s="29">
        <v>0</v>
      </c>
      <c r="CC7" s="19">
        <v>0</v>
      </c>
      <c r="CD7" s="19">
        <v>0</v>
      </c>
      <c r="CE7" s="19">
        <v>419.79719999999998</v>
      </c>
      <c r="CF7" s="19">
        <v>0</v>
      </c>
      <c r="CG7" s="19">
        <v>0</v>
      </c>
      <c r="CH7" s="19">
        <v>0</v>
      </c>
      <c r="CI7" s="19">
        <v>19771.135999999995</v>
      </c>
      <c r="CJ7" s="19">
        <v>12342.267799999965</v>
      </c>
      <c r="CK7" s="19">
        <v>0</v>
      </c>
      <c r="CL7" s="19">
        <v>0</v>
      </c>
      <c r="CM7" s="19">
        <v>0</v>
      </c>
      <c r="CN7" s="19">
        <v>3652.2233999999867</v>
      </c>
      <c r="CO7" s="19">
        <v>29649.265000000061</v>
      </c>
      <c r="CP7" s="19">
        <v>8745.2821999999978</v>
      </c>
      <c r="CQ7" s="19">
        <v>26975.697600000025</v>
      </c>
      <c r="CR7" s="19">
        <v>21.725800000000003</v>
      </c>
      <c r="CS7" s="19">
        <v>1633.7535999999984</v>
      </c>
      <c r="CT7" s="19"/>
      <c r="CU7" s="17">
        <v>8820.7401999999965</v>
      </c>
      <c r="CV7" s="17">
        <v>16.88</v>
      </c>
      <c r="CW7" s="17"/>
      <c r="CX7" s="17">
        <v>0</v>
      </c>
      <c r="CY7" s="20">
        <f>SUM(C7:AW7)</f>
        <v>698281.94460000028</v>
      </c>
      <c r="CZ7" s="20">
        <f t="shared" ref="CZ7:CZ14" si="0">SUM(BY7:CT7)</f>
        <v>103211.14860000003</v>
      </c>
      <c r="DA7" s="20">
        <f t="shared" ref="DA7:DA14" si="1">SUM(AX7:BV7)</f>
        <v>17866.154500000008</v>
      </c>
      <c r="DB7" s="20">
        <f t="shared" ref="DB7:DB14" si="2">BW7+BX7</f>
        <v>67822.147499999846</v>
      </c>
      <c r="DC7" s="20">
        <f t="shared" ref="DC7:DC14" si="3">MAX(C7:CX7)</f>
        <v>62852.725900000012</v>
      </c>
      <c r="DD7" s="20">
        <f t="shared" ref="DD7:DD14" si="4">AVERAGE(C7:CX7)</f>
        <v>9739.3371239130465</v>
      </c>
      <c r="DE7" s="20">
        <f t="shared" ref="DE7:DE14" si="5">MIN(C7:CX7)</f>
        <v>0</v>
      </c>
    </row>
    <row r="8" spans="1:111" s="30" customFormat="1">
      <c r="A8" s="16" t="s">
        <v>112</v>
      </c>
      <c r="B8" s="17">
        <f t="shared" ref="B8:B14" si="6">SUM(C8:CX8)</f>
        <v>820154.86220000114</v>
      </c>
      <c r="C8" s="17">
        <v>64063.381200000011</v>
      </c>
      <c r="D8" s="17">
        <v>63501.113700000082</v>
      </c>
      <c r="E8" s="17">
        <v>65671.40360000002</v>
      </c>
      <c r="F8" s="19">
        <v>6623.2608000000009</v>
      </c>
      <c r="G8" s="19">
        <v>6223.8920000000007</v>
      </c>
      <c r="H8" s="19">
        <v>3014.6371000000004</v>
      </c>
      <c r="I8" s="19">
        <v>7450.7850000000017</v>
      </c>
      <c r="J8" s="19">
        <v>6109.9775000000018</v>
      </c>
      <c r="K8" s="19">
        <v>8570.1274999999951</v>
      </c>
      <c r="L8" s="19">
        <v>6960.4175000000223</v>
      </c>
      <c r="M8" s="19">
        <v>1305.2199999999973</v>
      </c>
      <c r="N8" s="19">
        <v>2845.5924999999829</v>
      </c>
      <c r="O8" s="19">
        <v>1888.8000000000088</v>
      </c>
      <c r="P8" s="19">
        <v>545.07499999999959</v>
      </c>
      <c r="Q8" s="19">
        <v>496.76749999999987</v>
      </c>
      <c r="R8" s="19">
        <v>2668.8449999999984</v>
      </c>
      <c r="S8" s="29">
        <v>777.91</v>
      </c>
      <c r="T8" s="29">
        <v>78.849999999999994</v>
      </c>
      <c r="U8" s="19">
        <v>2077.3825000000011</v>
      </c>
      <c r="V8" s="19">
        <v>4039.0075000000052</v>
      </c>
      <c r="W8" s="19">
        <v>6707.0425000000041</v>
      </c>
      <c r="X8" s="19">
        <v>21629.909999999905</v>
      </c>
      <c r="Y8" s="19">
        <v>638.63500000000056</v>
      </c>
      <c r="Z8" s="19">
        <v>2891.4225000000188</v>
      </c>
      <c r="AA8" s="19">
        <v>53148.50250000009</v>
      </c>
      <c r="AB8" s="19">
        <v>30677.55</v>
      </c>
      <c r="AC8" s="19">
        <v>6523.7650000000021</v>
      </c>
      <c r="AD8" s="19">
        <v>958.80749999999989</v>
      </c>
      <c r="AE8" s="19">
        <v>614.31999999999948</v>
      </c>
      <c r="AF8" s="19">
        <v>24830.804999999924</v>
      </c>
      <c r="AG8" s="19">
        <v>4671.2344000000485</v>
      </c>
      <c r="AH8" s="19">
        <v>1839.4075</v>
      </c>
      <c r="AI8" s="19">
        <v>1625.7250000000022</v>
      </c>
      <c r="AJ8" s="19">
        <v>2127.7224999999989</v>
      </c>
      <c r="AK8" s="19">
        <v>2130.2700000000018</v>
      </c>
      <c r="AL8" s="19">
        <v>395.15750000000077</v>
      </c>
      <c r="AM8" s="19">
        <v>24401.575000000008</v>
      </c>
      <c r="AN8" s="19">
        <v>12496.13999999999</v>
      </c>
      <c r="AO8" s="19">
        <v>3900.0549999999789</v>
      </c>
      <c r="AP8" s="19">
        <v>20501.197499999969</v>
      </c>
      <c r="AQ8" s="19">
        <v>11578.647500000001</v>
      </c>
      <c r="AR8" s="19">
        <v>7920.2650000000058</v>
      </c>
      <c r="AS8" s="19">
        <v>3450.9825000000083</v>
      </c>
      <c r="AT8" s="19">
        <v>11970.187500000007</v>
      </c>
      <c r="AU8" s="19">
        <v>6256.4699999999802</v>
      </c>
      <c r="AV8" s="19">
        <v>1864.5249999999955</v>
      </c>
      <c r="AW8" s="19">
        <v>1019.494999999999</v>
      </c>
      <c r="AX8" s="19">
        <v>62.520000000000024</v>
      </c>
      <c r="AY8" s="19">
        <v>7.2350000000000012</v>
      </c>
      <c r="AZ8" s="19">
        <v>1685.8000000000047</v>
      </c>
      <c r="BA8" s="19">
        <v>168.59000000000111</v>
      </c>
      <c r="BB8" s="19">
        <v>266.28749999999974</v>
      </c>
      <c r="BC8" s="19">
        <v>407.40250000000003</v>
      </c>
      <c r="BD8" s="19">
        <v>1430.9575000000034</v>
      </c>
      <c r="BE8" s="19">
        <v>2158.6025000000009</v>
      </c>
      <c r="BF8" s="19">
        <v>2032.2674999999986</v>
      </c>
      <c r="BG8" s="19">
        <v>1913.0975000000044</v>
      </c>
      <c r="BH8" s="19">
        <v>646.30000000000007</v>
      </c>
      <c r="BI8" s="19">
        <v>1079.0524999999982</v>
      </c>
      <c r="BJ8" s="19">
        <v>285.49000000000018</v>
      </c>
      <c r="BK8" s="19">
        <v>82.722500000000167</v>
      </c>
      <c r="BL8" s="19">
        <v>1461.3499999999765</v>
      </c>
      <c r="BM8" s="19">
        <v>1558.6100000000204</v>
      </c>
      <c r="BN8" s="19">
        <v>994.50250000000381</v>
      </c>
      <c r="BO8" s="19">
        <v>3223.0171999999639</v>
      </c>
      <c r="BP8" s="19">
        <v>1418.0199999999945</v>
      </c>
      <c r="BQ8" s="19"/>
      <c r="BR8" s="19"/>
      <c r="BS8" s="19"/>
      <c r="BT8" s="19"/>
      <c r="BU8" s="19"/>
      <c r="BV8" s="19"/>
      <c r="BW8" s="19">
        <v>14488.660000000016</v>
      </c>
      <c r="BX8" s="19">
        <v>88376.407500000918</v>
      </c>
      <c r="BY8" s="19">
        <v>0</v>
      </c>
      <c r="BZ8" s="29">
        <v>0</v>
      </c>
      <c r="CA8" s="29">
        <v>0</v>
      </c>
      <c r="CB8" s="29">
        <v>0</v>
      </c>
      <c r="CC8" s="19">
        <v>0</v>
      </c>
      <c r="CD8" s="19">
        <v>0</v>
      </c>
      <c r="CE8" s="19">
        <v>0</v>
      </c>
      <c r="CF8" s="19">
        <v>0</v>
      </c>
      <c r="CG8" s="19">
        <v>56206.918300000005</v>
      </c>
      <c r="CH8" s="19">
        <v>0</v>
      </c>
      <c r="CI8" s="19">
        <v>24357.559799999981</v>
      </c>
      <c r="CJ8" s="19">
        <v>17157.156599999984</v>
      </c>
      <c r="CK8" s="19">
        <v>0</v>
      </c>
      <c r="CL8" s="19">
        <v>0</v>
      </c>
      <c r="CM8" s="19">
        <v>0</v>
      </c>
      <c r="CN8" s="19">
        <v>0</v>
      </c>
      <c r="CO8" s="19">
        <v>25770.222499999963</v>
      </c>
      <c r="CP8" s="19">
        <v>5196.0760000000046</v>
      </c>
      <c r="CQ8" s="19">
        <v>37184.507900000048</v>
      </c>
      <c r="CR8" s="17">
        <v>0</v>
      </c>
      <c r="CS8" s="17">
        <v>1303.7369999999964</v>
      </c>
      <c r="CT8" s="17"/>
      <c r="CU8" s="17">
        <v>7549.4991</v>
      </c>
      <c r="CV8" s="17">
        <v>0.03</v>
      </c>
      <c r="CW8" s="17"/>
      <c r="CX8" s="17">
        <v>0</v>
      </c>
      <c r="CY8" s="20">
        <f t="shared" ref="CY8:CY12" si="7">SUM(C8:AW8)</f>
        <v>521682.26280000014</v>
      </c>
      <c r="CZ8" s="20">
        <f t="shared" si="0"/>
        <v>167176.17809999996</v>
      </c>
      <c r="DA8" s="20">
        <f t="shared" si="1"/>
        <v>20881.824699999968</v>
      </c>
      <c r="DB8" s="20">
        <f t="shared" si="2"/>
        <v>102865.06750000094</v>
      </c>
      <c r="DC8" s="20">
        <f t="shared" si="3"/>
        <v>88376.407500000918</v>
      </c>
      <c r="DD8" s="20">
        <f t="shared" si="4"/>
        <v>8914.7267630434908</v>
      </c>
      <c r="DE8" s="20">
        <f t="shared" si="5"/>
        <v>0</v>
      </c>
    </row>
    <row r="9" spans="1:111" s="30" customFormat="1">
      <c r="A9" s="16" t="s">
        <v>114</v>
      </c>
      <c r="B9" s="17">
        <f t="shared" si="6"/>
        <v>931599.10350000078</v>
      </c>
      <c r="C9" s="19">
        <v>67237.815699999977</v>
      </c>
      <c r="D9" s="19">
        <v>66792.95170000002</v>
      </c>
      <c r="E9" s="19">
        <v>70128.766800000056</v>
      </c>
      <c r="F9" s="19">
        <v>29692.762100000011</v>
      </c>
      <c r="G9" s="19">
        <v>33727.122200000027</v>
      </c>
      <c r="H9" s="19">
        <v>33984.040600000044</v>
      </c>
      <c r="I9" s="19">
        <v>10549.707500000004</v>
      </c>
      <c r="J9" s="19">
        <v>1350.3174999999997</v>
      </c>
      <c r="K9" s="19">
        <v>8669.8524999999972</v>
      </c>
      <c r="L9" s="19">
        <v>4314.9249999999984</v>
      </c>
      <c r="M9" s="19">
        <v>909.28750000000389</v>
      </c>
      <c r="N9" s="19">
        <v>2205.7124999999874</v>
      </c>
      <c r="O9" s="19">
        <v>2313.7824999999953</v>
      </c>
      <c r="P9" s="19">
        <v>474.39999999999839</v>
      </c>
      <c r="Q9" s="19">
        <v>291.30749999999989</v>
      </c>
      <c r="R9" s="19">
        <v>1255.2025000000006</v>
      </c>
      <c r="S9" s="29">
        <v>638.41999999999996</v>
      </c>
      <c r="T9" s="29">
        <v>33.130000000000003</v>
      </c>
      <c r="U9" s="19">
        <v>1885.6399999999992</v>
      </c>
      <c r="V9" s="19">
        <v>2498.0199999999986</v>
      </c>
      <c r="W9" s="19">
        <v>6648.5975000000062</v>
      </c>
      <c r="X9" s="19">
        <v>21433.12249999999</v>
      </c>
      <c r="Y9" s="19">
        <v>527.55999999999938</v>
      </c>
      <c r="Z9" s="19">
        <v>2059.2625000000021</v>
      </c>
      <c r="AA9" s="19">
        <v>21467.984999999997</v>
      </c>
      <c r="AB9" s="19">
        <v>20888.16499999999</v>
      </c>
      <c r="AC9" s="19">
        <v>7045.4724999999953</v>
      </c>
      <c r="AD9" s="19">
        <v>586.07749999999987</v>
      </c>
      <c r="AE9" s="19">
        <v>374.75500000000005</v>
      </c>
      <c r="AF9" s="19">
        <v>17297.527500000058</v>
      </c>
      <c r="AG9" s="19">
        <v>4028.2261999999987</v>
      </c>
      <c r="AH9" s="19">
        <v>1757.3374999999987</v>
      </c>
      <c r="AI9" s="19">
        <v>1102.8900000000015</v>
      </c>
      <c r="AJ9" s="19">
        <v>1951.0425000000023</v>
      </c>
      <c r="AK9" s="19">
        <v>1965.4750000000008</v>
      </c>
      <c r="AL9" s="19">
        <v>404.27250000000282</v>
      </c>
      <c r="AM9" s="19">
        <v>23042.09</v>
      </c>
      <c r="AN9" s="19">
        <v>13360.982500000002</v>
      </c>
      <c r="AO9" s="19">
        <v>1374.350000000002</v>
      </c>
      <c r="AP9" s="19">
        <v>15138.780000000019</v>
      </c>
      <c r="AQ9" s="19">
        <v>8046.5600000000022</v>
      </c>
      <c r="AR9" s="19">
        <v>5936.2199999999648</v>
      </c>
      <c r="AS9" s="19">
        <v>2258.2824999999916</v>
      </c>
      <c r="AT9" s="19">
        <v>6213.5874999999969</v>
      </c>
      <c r="AU9" s="19">
        <v>2924.4000000000074</v>
      </c>
      <c r="AV9" s="19">
        <v>1163.2149999999972</v>
      </c>
      <c r="AW9" s="19">
        <v>822.82250000000022</v>
      </c>
      <c r="AX9" s="19">
        <v>0</v>
      </c>
      <c r="AY9" s="19">
        <v>28.182500000000001</v>
      </c>
      <c r="AZ9" s="19">
        <v>1789.8525000000006</v>
      </c>
      <c r="BA9" s="19">
        <v>174.10999999999945</v>
      </c>
      <c r="BB9" s="19">
        <v>299.63</v>
      </c>
      <c r="BC9" s="19">
        <v>855.98000000000104</v>
      </c>
      <c r="BD9" s="19">
        <v>1545.9975000000004</v>
      </c>
      <c r="BE9" s="19">
        <v>2275.452499999999</v>
      </c>
      <c r="BF9" s="19">
        <v>2165.505000000001</v>
      </c>
      <c r="BG9" s="19">
        <v>1999.8249999999982</v>
      </c>
      <c r="BH9" s="19">
        <v>793.89750000000072</v>
      </c>
      <c r="BI9" s="19">
        <v>1162.0849999999996</v>
      </c>
      <c r="BJ9" s="19">
        <v>313.52249999999941</v>
      </c>
      <c r="BK9" s="19">
        <v>88.404999999999475</v>
      </c>
      <c r="BL9" s="19">
        <v>1555.0900000000031</v>
      </c>
      <c r="BM9" s="19">
        <v>1713.4125000000056</v>
      </c>
      <c r="BN9" s="19">
        <v>1174.0350000000117</v>
      </c>
      <c r="BO9" s="19">
        <v>3406.1099999999783</v>
      </c>
      <c r="BP9" s="19">
        <v>1480.7999999999993</v>
      </c>
      <c r="BQ9" s="19"/>
      <c r="BR9" s="19"/>
      <c r="BS9" s="19"/>
      <c r="BT9" s="19"/>
      <c r="BU9" s="19"/>
      <c r="BV9" s="19"/>
      <c r="BW9" s="19">
        <v>21816.434999999958</v>
      </c>
      <c r="BX9" s="19">
        <v>110178.0275000009</v>
      </c>
      <c r="BY9" s="19">
        <v>4346.8372000000172</v>
      </c>
      <c r="BZ9" s="29">
        <v>0</v>
      </c>
      <c r="CA9" s="29">
        <v>0</v>
      </c>
      <c r="CB9" s="29">
        <v>0</v>
      </c>
      <c r="CC9" s="19">
        <v>0</v>
      </c>
      <c r="CD9" s="19">
        <v>0</v>
      </c>
      <c r="CE9" s="19">
        <v>0</v>
      </c>
      <c r="CF9" s="19">
        <v>0</v>
      </c>
      <c r="CG9" s="19">
        <v>67137.512499999983</v>
      </c>
      <c r="CH9" s="19">
        <v>0</v>
      </c>
      <c r="CI9" s="19">
        <v>35044.644999999909</v>
      </c>
      <c r="CJ9" s="19">
        <v>4499.317799999998</v>
      </c>
      <c r="CK9" s="19">
        <v>0</v>
      </c>
      <c r="CL9" s="19">
        <v>0</v>
      </c>
      <c r="CM9" s="19">
        <v>0</v>
      </c>
      <c r="CN9" s="19">
        <v>7.0737000000000014</v>
      </c>
      <c r="CO9" s="19">
        <v>38757.93999999993</v>
      </c>
      <c r="CP9" s="19">
        <v>7428.404899999995</v>
      </c>
      <c r="CQ9" s="19">
        <v>57538.542800000112</v>
      </c>
      <c r="CR9" s="19">
        <v>0</v>
      </c>
      <c r="CS9" s="19">
        <v>1763.7211999999979</v>
      </c>
      <c r="CT9" s="19"/>
      <c r="CU9" s="17">
        <v>20400.399600000001</v>
      </c>
      <c r="CV9" s="17">
        <v>0</v>
      </c>
      <c r="CW9" s="17"/>
      <c r="CX9" s="17">
        <v>11086.131000000001</v>
      </c>
      <c r="CY9" s="20">
        <f t="shared" si="7"/>
        <v>528772.22280000011</v>
      </c>
      <c r="CZ9" s="20">
        <f t="shared" si="0"/>
        <v>216523.99509999994</v>
      </c>
      <c r="DA9" s="20">
        <f t="shared" si="1"/>
        <v>22821.892499999994</v>
      </c>
      <c r="DB9" s="20">
        <f t="shared" si="2"/>
        <v>131994.46250000087</v>
      </c>
      <c r="DC9" s="20">
        <f t="shared" si="3"/>
        <v>110178.0275000009</v>
      </c>
      <c r="DD9" s="20">
        <f t="shared" si="4"/>
        <v>10126.07721195653</v>
      </c>
      <c r="DE9" s="20">
        <f t="shared" si="5"/>
        <v>0</v>
      </c>
    </row>
    <row r="10" spans="1:111" s="30" customFormat="1">
      <c r="A10" s="16" t="s">
        <v>115</v>
      </c>
      <c r="B10" s="17">
        <f t="shared" si="6"/>
        <v>921800.54069999978</v>
      </c>
      <c r="C10" s="19">
        <v>68879.908599999966</v>
      </c>
      <c r="D10" s="19">
        <v>67456.782299999963</v>
      </c>
      <c r="E10" s="19">
        <v>70010.900200000004</v>
      </c>
      <c r="F10" s="19">
        <v>34164.01280000004</v>
      </c>
      <c r="G10" s="19">
        <v>36153.711799999983</v>
      </c>
      <c r="H10" s="19">
        <v>38221.162100000023</v>
      </c>
      <c r="I10" s="19">
        <v>8184.7850000000026</v>
      </c>
      <c r="J10" s="19">
        <v>1514.7450000000001</v>
      </c>
      <c r="K10" s="19">
        <v>618.31749999999988</v>
      </c>
      <c r="L10" s="19">
        <v>1583.4525000000003</v>
      </c>
      <c r="M10" s="19">
        <v>1602.0324999999903</v>
      </c>
      <c r="N10" s="19">
        <v>1355.1250000000009</v>
      </c>
      <c r="O10" s="19">
        <v>2250.8024999999989</v>
      </c>
      <c r="P10" s="19">
        <v>474.65499999999963</v>
      </c>
      <c r="Q10" s="19">
        <v>419.46249999999804</v>
      </c>
      <c r="R10" s="19">
        <v>565.19750000000022</v>
      </c>
      <c r="S10" s="29">
        <v>515.33000000000004</v>
      </c>
      <c r="T10" s="29">
        <v>22.98</v>
      </c>
      <c r="U10" s="19">
        <v>1987.1774999999966</v>
      </c>
      <c r="V10" s="19">
        <v>1948.1949999999993</v>
      </c>
      <c r="W10" s="19">
        <v>6914.8050000000076</v>
      </c>
      <c r="X10" s="19">
        <v>22473.617500000015</v>
      </c>
      <c r="Y10" s="19">
        <v>738.7850000000052</v>
      </c>
      <c r="Z10" s="19">
        <v>1586.2150000000122</v>
      </c>
      <c r="AA10" s="19">
        <v>20127.317499999983</v>
      </c>
      <c r="AB10" s="19">
        <v>13982.370000000003</v>
      </c>
      <c r="AC10" s="19">
        <v>6578.0449999999937</v>
      </c>
      <c r="AD10" s="19">
        <v>1464.9850000000006</v>
      </c>
      <c r="AE10" s="19">
        <v>964.79000000000042</v>
      </c>
      <c r="AF10" s="19">
        <v>22154.382499999982</v>
      </c>
      <c r="AG10" s="19">
        <v>5033.5490999999965</v>
      </c>
      <c r="AH10" s="19">
        <v>1783.0950000000021</v>
      </c>
      <c r="AI10" s="19">
        <v>844.9849999999999</v>
      </c>
      <c r="AJ10" s="19">
        <v>2024.9325000000015</v>
      </c>
      <c r="AK10" s="19">
        <v>2055.1424999999995</v>
      </c>
      <c r="AL10" s="19">
        <v>1391.2200000000012</v>
      </c>
      <c r="AM10" s="19">
        <v>22256.742499999993</v>
      </c>
      <c r="AN10" s="19">
        <v>14116.417500000001</v>
      </c>
      <c r="AO10" s="19">
        <v>876.5549999999995</v>
      </c>
      <c r="AP10" s="19">
        <v>15980.744999999988</v>
      </c>
      <c r="AQ10" s="19">
        <v>9221.1050000000123</v>
      </c>
      <c r="AR10" s="19">
        <v>8952.2349999999551</v>
      </c>
      <c r="AS10" s="19">
        <v>1512.8324999999941</v>
      </c>
      <c r="AT10" s="19">
        <v>7864.9949999999953</v>
      </c>
      <c r="AU10" s="19">
        <v>2627.9324999999972</v>
      </c>
      <c r="AV10" s="19">
        <v>1207.7925000000012</v>
      </c>
      <c r="AW10" s="19">
        <v>802.64000000000078</v>
      </c>
      <c r="AX10" s="19">
        <v>90.195000000000036</v>
      </c>
      <c r="AY10" s="19">
        <v>4.4449999999999958</v>
      </c>
      <c r="AZ10" s="19">
        <v>1450.319999999999</v>
      </c>
      <c r="BA10" s="19">
        <v>134.6324999999996</v>
      </c>
      <c r="BB10" s="19">
        <v>227.62250000000003</v>
      </c>
      <c r="BC10" s="19">
        <v>719.62750000000165</v>
      </c>
      <c r="BD10" s="19">
        <v>1168.0475000000015</v>
      </c>
      <c r="BE10" s="19">
        <v>1930.045000000001</v>
      </c>
      <c r="BF10" s="19">
        <v>1909.2524999999994</v>
      </c>
      <c r="BG10" s="19">
        <v>1698.2850000000014</v>
      </c>
      <c r="BH10" s="19">
        <v>618.40500000000031</v>
      </c>
      <c r="BI10" s="19">
        <v>879.71499999999878</v>
      </c>
      <c r="BJ10" s="19">
        <v>209.1549999999998</v>
      </c>
      <c r="BK10" s="19">
        <v>78.582499999999271</v>
      </c>
      <c r="BL10" s="19">
        <v>1239.8449999999968</v>
      </c>
      <c r="BM10" s="19">
        <v>1364.4774999999888</v>
      </c>
      <c r="BN10" s="19">
        <v>941.36750000000006</v>
      </c>
      <c r="BO10" s="19">
        <v>2828.7275000000191</v>
      </c>
      <c r="BP10" s="19">
        <v>1203.0650000000005</v>
      </c>
      <c r="BQ10" s="19"/>
      <c r="BR10" s="19"/>
      <c r="BS10" s="19"/>
      <c r="BT10" s="19"/>
      <c r="BU10" s="19"/>
      <c r="BV10" s="19"/>
      <c r="BW10" s="19">
        <v>11565.632500000014</v>
      </c>
      <c r="BX10" s="19">
        <v>57854.450000000164</v>
      </c>
      <c r="BY10" s="19">
        <v>10203.5705</v>
      </c>
      <c r="BZ10" s="29">
        <v>0</v>
      </c>
      <c r="CA10" s="29">
        <v>0</v>
      </c>
      <c r="CB10" s="29">
        <v>0</v>
      </c>
      <c r="CC10" s="19">
        <v>0</v>
      </c>
      <c r="CD10" s="19">
        <v>128.74529999999999</v>
      </c>
      <c r="CE10" s="19">
        <v>349.68549999999993</v>
      </c>
      <c r="CF10" s="19">
        <v>0</v>
      </c>
      <c r="CG10" s="19">
        <v>69078.702499999985</v>
      </c>
      <c r="CH10" s="19">
        <v>0</v>
      </c>
      <c r="CI10" s="19">
        <v>76921.098099999799</v>
      </c>
      <c r="CJ10" s="19">
        <v>3179.203200000004</v>
      </c>
      <c r="CK10" s="19">
        <v>0</v>
      </c>
      <c r="CL10" s="19">
        <v>674.03149999999971</v>
      </c>
      <c r="CM10" s="19">
        <v>170.86609999999996</v>
      </c>
      <c r="CN10" s="19">
        <v>1259.3772000000008</v>
      </c>
      <c r="CO10" s="19">
        <v>39304.642500000002</v>
      </c>
      <c r="CP10" s="19">
        <v>10856.820100000021</v>
      </c>
      <c r="CQ10" s="19">
        <v>64270.47820000002</v>
      </c>
      <c r="CR10" s="19">
        <v>8.249999999999999E-2</v>
      </c>
      <c r="CS10" s="19">
        <v>1473.8739999999991</v>
      </c>
      <c r="CT10" s="19">
        <v>2048.0941000000034</v>
      </c>
      <c r="CU10" s="17">
        <v>18747.220000000008</v>
      </c>
      <c r="CV10" s="17">
        <v>0</v>
      </c>
      <c r="CW10" s="17"/>
      <c r="CX10" s="17">
        <v>1551.19</v>
      </c>
      <c r="CY10" s="20">
        <f t="shared" si="7"/>
        <v>533466.96439999994</v>
      </c>
      <c r="CZ10" s="20">
        <f t="shared" si="0"/>
        <v>279919.27129999985</v>
      </c>
      <c r="DA10" s="20">
        <f t="shared" si="1"/>
        <v>18695.812500000007</v>
      </c>
      <c r="DB10" s="20">
        <f t="shared" si="2"/>
        <v>69420.082500000179</v>
      </c>
      <c r="DC10" s="20">
        <f t="shared" si="3"/>
        <v>76921.098099999799</v>
      </c>
      <c r="DD10" s="20">
        <f t="shared" si="4"/>
        <v>9911.8337709677398</v>
      </c>
      <c r="DE10" s="20">
        <f t="shared" si="5"/>
        <v>0</v>
      </c>
    </row>
    <row r="11" spans="1:111" s="30" customFormat="1">
      <c r="A11" s="16" t="s">
        <v>119</v>
      </c>
      <c r="B11" s="17">
        <f t="shared" si="6"/>
        <v>949110.20469999965</v>
      </c>
      <c r="C11" s="19">
        <v>38928.376300000004</v>
      </c>
      <c r="D11" s="19">
        <v>39584.436499999989</v>
      </c>
      <c r="E11" s="19">
        <v>41069.742400000032</v>
      </c>
      <c r="F11" s="19">
        <v>27943.966499999973</v>
      </c>
      <c r="G11" s="19">
        <v>29375.820999999993</v>
      </c>
      <c r="H11" s="19">
        <v>29266.718999999986</v>
      </c>
      <c r="I11" s="19">
        <v>10266.684999999998</v>
      </c>
      <c r="J11" s="19">
        <v>6779.2874999999922</v>
      </c>
      <c r="K11" s="19">
        <v>0</v>
      </c>
      <c r="L11" s="19">
        <v>14244.184999999976</v>
      </c>
      <c r="M11" s="19">
        <v>2447.9049999999993</v>
      </c>
      <c r="N11" s="19">
        <v>1911.7049999999917</v>
      </c>
      <c r="O11" s="19">
        <v>1617.1524999999972</v>
      </c>
      <c r="P11" s="19">
        <v>846.72250000000315</v>
      </c>
      <c r="Q11" s="19">
        <v>809.23500000000013</v>
      </c>
      <c r="R11" s="19">
        <v>2491.0500000000002</v>
      </c>
      <c r="S11" s="29">
        <v>1027.76</v>
      </c>
      <c r="T11" s="29">
        <v>127.79</v>
      </c>
      <c r="U11" s="19">
        <v>5615.84</v>
      </c>
      <c r="V11" s="19">
        <v>6292.1049999999987</v>
      </c>
      <c r="W11" s="19">
        <v>7326.9200000000019</v>
      </c>
      <c r="X11" s="19">
        <v>27740.670000000115</v>
      </c>
      <c r="Y11" s="19">
        <v>1757.874999999992</v>
      </c>
      <c r="Z11" s="19">
        <v>3078.5049999999924</v>
      </c>
      <c r="AA11" s="19">
        <v>40405.722499999982</v>
      </c>
      <c r="AB11" s="19">
        <v>27612.325000000004</v>
      </c>
      <c r="AC11" s="19">
        <v>6948.8799999999947</v>
      </c>
      <c r="AD11" s="19">
        <v>6747.2675000000045</v>
      </c>
      <c r="AE11" s="19">
        <v>4477.5499999999984</v>
      </c>
      <c r="AF11" s="19">
        <v>47934.512500000194</v>
      </c>
      <c r="AG11" s="19">
        <v>10525.781600000066</v>
      </c>
      <c r="AH11" s="19">
        <v>4573.5274999999965</v>
      </c>
      <c r="AI11" s="19">
        <v>2542.4175000000023</v>
      </c>
      <c r="AJ11" s="19">
        <v>5669.4349999999567</v>
      </c>
      <c r="AK11" s="19">
        <v>5697.3625000000111</v>
      </c>
      <c r="AL11" s="19">
        <v>4218.4424999999965</v>
      </c>
      <c r="AM11" s="19">
        <v>20481.677499999994</v>
      </c>
      <c r="AN11" s="19">
        <v>22653.974999999977</v>
      </c>
      <c r="AO11" s="19">
        <v>2418.569999999992</v>
      </c>
      <c r="AP11" s="19">
        <v>20763.577499999974</v>
      </c>
      <c r="AQ11" s="19">
        <v>20386.427500000056</v>
      </c>
      <c r="AR11" s="19">
        <v>18721.659999999942</v>
      </c>
      <c r="AS11" s="19">
        <v>3606.7824999999962</v>
      </c>
      <c r="AT11" s="19">
        <v>14680.989999999994</v>
      </c>
      <c r="AU11" s="19">
        <v>356.85249999999962</v>
      </c>
      <c r="AV11" s="19">
        <v>2045.8075000000006</v>
      </c>
      <c r="AW11" s="19">
        <v>2663.5899999999961</v>
      </c>
      <c r="AX11" s="19">
        <v>167.52249999999998</v>
      </c>
      <c r="AY11" s="19">
        <v>25.709999999999976</v>
      </c>
      <c r="AZ11" s="19">
        <v>1327.3499999999972</v>
      </c>
      <c r="BA11" s="19">
        <v>112.41749999999927</v>
      </c>
      <c r="BB11" s="19">
        <v>212.66999999999985</v>
      </c>
      <c r="BC11" s="19">
        <v>663.95250000000033</v>
      </c>
      <c r="BD11" s="19">
        <v>1079.1950000000008</v>
      </c>
      <c r="BE11" s="19">
        <v>1491.8224999999995</v>
      </c>
      <c r="BF11" s="19">
        <v>1499.3224999999986</v>
      </c>
      <c r="BG11" s="19">
        <v>1368.855</v>
      </c>
      <c r="BH11" s="19">
        <v>565.58749999999873</v>
      </c>
      <c r="BI11" s="19">
        <v>872.57250000000067</v>
      </c>
      <c r="BJ11" s="19">
        <v>194.66000000000008</v>
      </c>
      <c r="BK11" s="19">
        <v>60.969999999999757</v>
      </c>
      <c r="BL11" s="19">
        <v>1115.682499999996</v>
      </c>
      <c r="BM11" s="19">
        <v>1256.0375000000033</v>
      </c>
      <c r="BN11" s="19">
        <v>851.55750000000046</v>
      </c>
      <c r="BO11" s="19">
        <v>2317.8375000000019</v>
      </c>
      <c r="BP11" s="19">
        <v>996.77749999999776</v>
      </c>
      <c r="BQ11" s="19"/>
      <c r="BR11" s="19"/>
      <c r="BS11" s="19"/>
      <c r="BT11" s="19"/>
      <c r="BU11" s="19"/>
      <c r="BV11" s="19"/>
      <c r="BW11" s="19">
        <v>3838.2025000000008</v>
      </c>
      <c r="BX11" s="19">
        <v>16917.062500000051</v>
      </c>
      <c r="BY11" s="19">
        <v>26335.785799999871</v>
      </c>
      <c r="BZ11" s="29">
        <v>0</v>
      </c>
      <c r="CA11" s="29">
        <v>0</v>
      </c>
      <c r="CB11" s="29">
        <v>0</v>
      </c>
      <c r="CC11" s="19">
        <v>87.498400000000004</v>
      </c>
      <c r="CD11" s="19">
        <v>18.3157</v>
      </c>
      <c r="CE11" s="19">
        <v>209.1429</v>
      </c>
      <c r="CF11" s="19">
        <v>0</v>
      </c>
      <c r="CG11" s="19">
        <v>48422.494999999988</v>
      </c>
      <c r="CH11" s="19">
        <v>0</v>
      </c>
      <c r="CI11" s="19">
        <v>75665.340599999618</v>
      </c>
      <c r="CJ11" s="19">
        <v>27561.751400000016</v>
      </c>
      <c r="CK11" s="19">
        <v>0</v>
      </c>
      <c r="CL11" s="19">
        <v>1130.5428999999997</v>
      </c>
      <c r="CM11" s="19">
        <v>140.5352</v>
      </c>
      <c r="CN11" s="19">
        <v>12659.043800000021</v>
      </c>
      <c r="CO11" s="19">
        <v>32457.267499999947</v>
      </c>
      <c r="CP11" s="19">
        <v>23699.151799999978</v>
      </c>
      <c r="CQ11" s="19">
        <v>47914.969199999963</v>
      </c>
      <c r="CR11" s="19">
        <v>0</v>
      </c>
      <c r="CS11" s="19">
        <v>1412.1859999999995</v>
      </c>
      <c r="CT11" s="19">
        <v>914.66889999999967</v>
      </c>
      <c r="CU11" s="17">
        <v>16217.391700000006</v>
      </c>
      <c r="CV11" s="17">
        <v>0</v>
      </c>
      <c r="CW11" s="17">
        <v>34.834599999999995</v>
      </c>
      <c r="CX11" s="17">
        <v>609.92999999999995</v>
      </c>
      <c r="CY11" s="20">
        <f t="shared" si="7"/>
        <v>596683.58830000018</v>
      </c>
      <c r="CZ11" s="20">
        <f t="shared" si="0"/>
        <v>298628.69509999937</v>
      </c>
      <c r="DA11" s="20">
        <f t="shared" si="1"/>
        <v>16180.499999999995</v>
      </c>
      <c r="DB11" s="20">
        <f t="shared" si="2"/>
        <v>20755.26500000005</v>
      </c>
      <c r="DC11" s="20">
        <f t="shared" si="3"/>
        <v>75665.340599999618</v>
      </c>
      <c r="DD11" s="20">
        <f t="shared" si="4"/>
        <v>10096.917071276592</v>
      </c>
      <c r="DE11" s="20">
        <f t="shared" si="5"/>
        <v>0</v>
      </c>
    </row>
    <row r="12" spans="1:111" s="31" customFormat="1">
      <c r="A12" s="16" t="s">
        <v>120</v>
      </c>
      <c r="B12" s="17">
        <f t="shared" si="6"/>
        <v>920029.37079999992</v>
      </c>
      <c r="C12" s="19">
        <v>48210.437700000009</v>
      </c>
      <c r="D12" s="19">
        <v>47558.631300000037</v>
      </c>
      <c r="E12" s="19">
        <v>49858.015300000021</v>
      </c>
      <c r="F12" s="19">
        <v>19630.746900000013</v>
      </c>
      <c r="G12" s="19">
        <v>21785.532999999989</v>
      </c>
      <c r="H12" s="19">
        <v>20743.79970000001</v>
      </c>
      <c r="I12" s="19">
        <v>11259.934999999998</v>
      </c>
      <c r="J12" s="19">
        <v>8453.5575000000026</v>
      </c>
      <c r="K12" s="19">
        <v>7301.635000000002</v>
      </c>
      <c r="L12" s="19">
        <v>16909.162500000046</v>
      </c>
      <c r="M12" s="19">
        <v>2695.0525000000057</v>
      </c>
      <c r="N12" s="19">
        <v>2389.3925000000054</v>
      </c>
      <c r="O12" s="19">
        <v>2249.8024999999961</v>
      </c>
      <c r="P12" s="19">
        <v>1450.0649999999971</v>
      </c>
      <c r="Q12" s="19">
        <v>1120.4099999999999</v>
      </c>
      <c r="R12" s="19">
        <v>4125.5049999999992</v>
      </c>
      <c r="S12" s="29">
        <v>1689.72</v>
      </c>
      <c r="T12" s="29">
        <v>248.02</v>
      </c>
      <c r="U12" s="19">
        <v>6134.1125000000111</v>
      </c>
      <c r="V12" s="19">
        <v>9400.8700000000063</v>
      </c>
      <c r="W12" s="19">
        <v>11128.869999999997</v>
      </c>
      <c r="X12" s="19">
        <v>42492.17</v>
      </c>
      <c r="Y12" s="19">
        <v>2428.9900000000257</v>
      </c>
      <c r="Z12" s="19">
        <v>2401.9000000000087</v>
      </c>
      <c r="AA12" s="19">
        <v>47253.957500000011</v>
      </c>
      <c r="AB12" s="19">
        <v>48766.154999999948</v>
      </c>
      <c r="AC12" s="19">
        <v>6755.1249999999918</v>
      </c>
      <c r="AD12" s="19">
        <v>7620.6000000000013</v>
      </c>
      <c r="AE12" s="19">
        <v>4621.6550000000034</v>
      </c>
      <c r="AF12" s="19">
        <v>68385.987499999159</v>
      </c>
      <c r="AG12" s="19">
        <v>11403.46340000001</v>
      </c>
      <c r="AH12" s="19">
        <v>5788.6325000000106</v>
      </c>
      <c r="AI12" s="19">
        <v>3799.3750000000068</v>
      </c>
      <c r="AJ12" s="19">
        <v>6236.7425000000067</v>
      </c>
      <c r="AK12" s="19">
        <v>6149.0774999999949</v>
      </c>
      <c r="AL12" s="19">
        <v>3912.1625000000004</v>
      </c>
      <c r="AM12" s="19">
        <v>27536.61250000001</v>
      </c>
      <c r="AN12" s="19">
        <v>32359.942499999979</v>
      </c>
      <c r="AO12" s="19">
        <v>4490.3374999999996</v>
      </c>
      <c r="AP12" s="19">
        <v>30980.240000000085</v>
      </c>
      <c r="AQ12" s="19">
        <v>29581.235000000008</v>
      </c>
      <c r="AR12" s="19">
        <v>28865.062500000196</v>
      </c>
      <c r="AS12" s="19">
        <v>5848.8075000000053</v>
      </c>
      <c r="AT12" s="19">
        <v>15642.107499999995</v>
      </c>
      <c r="AU12" s="19">
        <v>3577.0250000000015</v>
      </c>
      <c r="AV12" s="19">
        <v>2620.1500000000005</v>
      </c>
      <c r="AW12" s="19">
        <v>4006.7999999999984</v>
      </c>
      <c r="AX12" s="19">
        <v>84.04</v>
      </c>
      <c r="AY12" s="19">
        <v>13.447500000000003</v>
      </c>
      <c r="AZ12" s="19">
        <v>1197.6375</v>
      </c>
      <c r="BA12" s="19">
        <v>103.17249999999974</v>
      </c>
      <c r="BB12" s="19">
        <v>150.71499999999963</v>
      </c>
      <c r="BC12" s="19">
        <v>504.82999999999953</v>
      </c>
      <c r="BD12" s="19">
        <v>617.61000000000286</v>
      </c>
      <c r="BE12" s="19">
        <v>1198.8174999999985</v>
      </c>
      <c r="BF12" s="19">
        <v>1287.6674999999991</v>
      </c>
      <c r="BG12" s="19">
        <v>1200.9775000000002</v>
      </c>
      <c r="BH12" s="19">
        <v>530.00749999999869</v>
      </c>
      <c r="BI12" s="19">
        <v>826.21749999999622</v>
      </c>
      <c r="BJ12" s="19">
        <v>183.64500000000021</v>
      </c>
      <c r="BK12" s="19">
        <v>61.97500000000035</v>
      </c>
      <c r="BL12" s="19">
        <v>1012.170000000006</v>
      </c>
      <c r="BM12" s="19">
        <v>1058.3824999999956</v>
      </c>
      <c r="BN12" s="19">
        <v>819.87000000000012</v>
      </c>
      <c r="BO12" s="19">
        <v>1881.9875000000018</v>
      </c>
      <c r="BP12" s="19">
        <v>807.78500000000304</v>
      </c>
      <c r="BQ12" s="19">
        <v>11.072199999999999</v>
      </c>
      <c r="BR12" s="19"/>
      <c r="BS12" s="19"/>
      <c r="BT12" s="19"/>
      <c r="BU12" s="19"/>
      <c r="BV12" s="19"/>
      <c r="BW12" s="19">
        <v>2508.4399999999996</v>
      </c>
      <c r="BX12" s="19">
        <v>11836.535000000011</v>
      </c>
      <c r="BY12" s="19">
        <v>644.89830000000268</v>
      </c>
      <c r="BZ12" s="29">
        <v>0</v>
      </c>
      <c r="CA12" s="29">
        <v>0</v>
      </c>
      <c r="CB12" s="2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68217.324399999983</v>
      </c>
      <c r="CH12" s="19">
        <v>0</v>
      </c>
      <c r="CI12" s="19">
        <v>6727.9327000000003</v>
      </c>
      <c r="CJ12" s="19">
        <v>946.73770000000036</v>
      </c>
      <c r="CK12" s="19">
        <v>0</v>
      </c>
      <c r="CL12" s="19">
        <v>0</v>
      </c>
      <c r="CM12" s="19">
        <v>8.0000000000000004E-4</v>
      </c>
      <c r="CN12" s="19">
        <v>218.49880000000005</v>
      </c>
      <c r="CO12" s="19">
        <v>5997.4700000000039</v>
      </c>
      <c r="CP12" s="19">
        <v>33.3123</v>
      </c>
      <c r="CQ12" s="19">
        <v>41582.981900000013</v>
      </c>
      <c r="CR12" s="19">
        <v>0.158</v>
      </c>
      <c r="CS12" s="19">
        <v>1016.5936999999998</v>
      </c>
      <c r="CT12" s="19">
        <v>1801.1554999999998</v>
      </c>
      <c r="CU12" s="17">
        <v>2904.7961000000032</v>
      </c>
      <c r="CV12" s="17">
        <v>98.53</v>
      </c>
      <c r="CW12" s="17">
        <v>14074.391099999995</v>
      </c>
      <c r="CX12" s="17">
        <v>0</v>
      </c>
      <c r="CY12" s="20">
        <f t="shared" si="7"/>
        <v>747867.5872999999</v>
      </c>
      <c r="CZ12" s="20">
        <f t="shared" si="0"/>
        <v>127187.06409999999</v>
      </c>
      <c r="DA12" s="20">
        <f t="shared" si="1"/>
        <v>13552.027200000004</v>
      </c>
      <c r="DB12" s="20">
        <f t="shared" si="2"/>
        <v>14344.975000000009</v>
      </c>
      <c r="DC12" s="20">
        <f t="shared" si="3"/>
        <v>68385.987499999159</v>
      </c>
      <c r="DD12" s="20">
        <f t="shared" si="4"/>
        <v>9684.5196926315784</v>
      </c>
      <c r="DE12" s="20">
        <f t="shared" si="5"/>
        <v>0</v>
      </c>
    </row>
    <row r="13" spans="1:111" s="32" customFormat="1">
      <c r="A13" s="22" t="s">
        <v>126</v>
      </c>
      <c r="B13" s="17">
        <f t="shared" si="6"/>
        <v>923786.51219999988</v>
      </c>
      <c r="C13" s="23">
        <v>34736.745099999978</v>
      </c>
      <c r="D13" s="23">
        <v>33935.175899999951</v>
      </c>
      <c r="E13" s="23">
        <v>35635.094300000004</v>
      </c>
      <c r="F13" s="23">
        <v>19296.797900000001</v>
      </c>
      <c r="G13" s="23">
        <v>24588.611200000028</v>
      </c>
      <c r="H13" s="23">
        <v>24353.944999999982</v>
      </c>
      <c r="I13" s="23">
        <v>11825.432500000006</v>
      </c>
      <c r="J13" s="23">
        <v>11316.942500000008</v>
      </c>
      <c r="K13" s="23">
        <v>13600.157499999992</v>
      </c>
      <c r="L13" s="23">
        <v>14634.862500000043</v>
      </c>
      <c r="M13" s="23">
        <v>2014.9750000000001</v>
      </c>
      <c r="N13" s="23">
        <v>3099.9624999999987</v>
      </c>
      <c r="O13" s="23">
        <v>2438.1949999999979</v>
      </c>
      <c r="P13" s="23">
        <v>1241.9075000000073</v>
      </c>
      <c r="Q13" s="23">
        <v>991.81999999999744</v>
      </c>
      <c r="R13" s="23">
        <v>4174.4799999999941</v>
      </c>
      <c r="S13" s="29">
        <v>1749.41</v>
      </c>
      <c r="T13" s="29">
        <v>185.41</v>
      </c>
      <c r="U13" s="23">
        <v>4893.3025000000007</v>
      </c>
      <c r="V13" s="23">
        <v>8306.18</v>
      </c>
      <c r="W13" s="23">
        <v>8651.6124999999993</v>
      </c>
      <c r="X13" s="23">
        <v>31694.427500000016</v>
      </c>
      <c r="Y13" s="23">
        <v>2219.5574999999949</v>
      </c>
      <c r="Z13" s="23">
        <v>2281.2524999999987</v>
      </c>
      <c r="AA13" s="23">
        <v>68818.209999999905</v>
      </c>
      <c r="AB13" s="23">
        <v>71546.152500000127</v>
      </c>
      <c r="AC13" s="23">
        <v>7227.4699999999912</v>
      </c>
      <c r="AD13" s="23">
        <v>5841.607500000001</v>
      </c>
      <c r="AE13" s="23">
        <v>3729.5150000000012</v>
      </c>
      <c r="AF13" s="23">
        <v>62030.754999999903</v>
      </c>
      <c r="AG13" s="23">
        <v>9557.6811999999882</v>
      </c>
      <c r="AH13" s="23">
        <v>4061.5575000000026</v>
      </c>
      <c r="AI13" s="23">
        <v>3416.0025000000037</v>
      </c>
      <c r="AJ13" s="23">
        <v>5010.1424999999981</v>
      </c>
      <c r="AK13" s="23">
        <v>5075.4975000000086</v>
      </c>
      <c r="AL13" s="23">
        <v>4387.8524999999827</v>
      </c>
      <c r="AM13" s="23">
        <v>16976.97749999999</v>
      </c>
      <c r="AN13" s="23">
        <v>25820.754999999997</v>
      </c>
      <c r="AO13" s="23">
        <v>4787.210000000011</v>
      </c>
      <c r="AP13" s="23">
        <v>31187.677499999998</v>
      </c>
      <c r="AQ13" s="23">
        <v>24425.779999999995</v>
      </c>
      <c r="AR13" s="23">
        <v>24997.262499999844</v>
      </c>
      <c r="AS13" s="23">
        <v>5850.0750000000035</v>
      </c>
      <c r="AT13" s="23">
        <v>17745.32250000002</v>
      </c>
      <c r="AU13" s="23">
        <v>14128.722500000045</v>
      </c>
      <c r="AV13" s="23">
        <v>2813.2725000000005</v>
      </c>
      <c r="AW13" s="23">
        <v>3008.0399999999959</v>
      </c>
      <c r="AX13" s="23">
        <v>115.32000000000002</v>
      </c>
      <c r="AY13" s="23">
        <v>5.3699999999999974</v>
      </c>
      <c r="AZ13" s="23">
        <v>1184.0499999999997</v>
      </c>
      <c r="BA13" s="23">
        <v>110.02250000000008</v>
      </c>
      <c r="BB13" s="23">
        <v>185.82000000000002</v>
      </c>
      <c r="BC13" s="23">
        <v>578.14000000000124</v>
      </c>
      <c r="BD13" s="23">
        <v>812.75000000000136</v>
      </c>
      <c r="BE13" s="23">
        <v>1069.4825000000017</v>
      </c>
      <c r="BF13" s="23">
        <v>1289.1174999999987</v>
      </c>
      <c r="BG13" s="23">
        <v>1128.4824999999998</v>
      </c>
      <c r="BH13" s="23">
        <v>252.86250000000007</v>
      </c>
      <c r="BI13" s="23">
        <v>791.0224999999989</v>
      </c>
      <c r="BJ13" s="23">
        <v>176.07750000000044</v>
      </c>
      <c r="BK13" s="23">
        <v>115.71000000000011</v>
      </c>
      <c r="BL13" s="23">
        <v>1049.3874999999975</v>
      </c>
      <c r="BM13" s="23">
        <v>1086.3200000000043</v>
      </c>
      <c r="BN13" s="23">
        <v>841.90999999999951</v>
      </c>
      <c r="BO13" s="23">
        <v>2008.7100000000028</v>
      </c>
      <c r="BP13" s="23">
        <v>756.21749999999975</v>
      </c>
      <c r="BQ13" s="23">
        <v>90.967499999999987</v>
      </c>
      <c r="BR13" s="23"/>
      <c r="BS13" s="23">
        <v>0</v>
      </c>
      <c r="BT13" s="23">
        <v>0</v>
      </c>
      <c r="BU13" s="23">
        <v>0</v>
      </c>
      <c r="BV13" s="23">
        <v>0</v>
      </c>
      <c r="BW13" s="23">
        <v>5206.5500000000065</v>
      </c>
      <c r="BX13" s="23">
        <v>24341.705000000005</v>
      </c>
      <c r="BY13" s="23">
        <v>346.3205000000022</v>
      </c>
      <c r="BZ13" s="29">
        <v>0</v>
      </c>
      <c r="CA13" s="29">
        <v>0</v>
      </c>
      <c r="CB13" s="29">
        <v>0</v>
      </c>
      <c r="CC13" s="23">
        <v>0</v>
      </c>
      <c r="CD13" s="23">
        <v>0</v>
      </c>
      <c r="CE13" s="23">
        <v>0</v>
      </c>
      <c r="CF13" s="17">
        <v>0</v>
      </c>
      <c r="CG13" s="23">
        <v>42887.617500000022</v>
      </c>
      <c r="CH13" s="23">
        <v>0</v>
      </c>
      <c r="CI13" s="23">
        <v>5208.8080999999966</v>
      </c>
      <c r="CJ13" s="23">
        <v>1782.1573999999994</v>
      </c>
      <c r="CK13" s="23">
        <v>0</v>
      </c>
      <c r="CL13" s="23">
        <v>0</v>
      </c>
      <c r="CM13" s="23">
        <v>2.9999999999999997E-4</v>
      </c>
      <c r="CN13" s="23">
        <v>259.93830000000003</v>
      </c>
      <c r="CO13" s="23">
        <v>13811.719999999952</v>
      </c>
      <c r="CP13" s="23">
        <v>300.05069999999995</v>
      </c>
      <c r="CQ13" s="23">
        <v>24187.138699999992</v>
      </c>
      <c r="CR13" s="23">
        <v>0</v>
      </c>
      <c r="CS13" s="23">
        <v>1297.6351000000006</v>
      </c>
      <c r="CT13" s="23">
        <v>26704.264999999999</v>
      </c>
      <c r="CU13" s="23">
        <v>2396.5737000000008</v>
      </c>
      <c r="CV13" s="23">
        <v>61.1</v>
      </c>
      <c r="CW13" s="23">
        <v>41037.396300000015</v>
      </c>
      <c r="CX13" s="23">
        <v>0</v>
      </c>
      <c r="CY13" s="20">
        <f t="shared" ref="CY13" si="8">SUM(C13:AW13)</f>
        <v>720309.79559999984</v>
      </c>
      <c r="CZ13" s="20">
        <f t="shared" si="0"/>
        <v>116785.65159999995</v>
      </c>
      <c r="DA13" s="20">
        <f t="shared" si="1"/>
        <v>13647.740000000007</v>
      </c>
      <c r="DB13" s="20">
        <f t="shared" si="2"/>
        <v>29548.255000000012</v>
      </c>
      <c r="DC13" s="20">
        <f t="shared" si="3"/>
        <v>71546.152500000127</v>
      </c>
      <c r="DD13" s="20">
        <f t="shared" si="4"/>
        <v>9331.1768909090897</v>
      </c>
      <c r="DE13" s="20">
        <f t="shared" si="5"/>
        <v>0</v>
      </c>
      <c r="DG13" s="33"/>
    </row>
    <row r="14" spans="1:111" s="32" customFormat="1">
      <c r="A14" s="22" t="s">
        <v>127</v>
      </c>
      <c r="B14" s="17">
        <f t="shared" si="6"/>
        <v>930181.36110740039</v>
      </c>
      <c r="C14" s="23">
        <v>54057.026000000027</v>
      </c>
      <c r="D14" s="23">
        <v>51819.890300000014</v>
      </c>
      <c r="E14" s="23">
        <v>55437.635200000033</v>
      </c>
      <c r="F14" s="23">
        <v>29584.910899999992</v>
      </c>
      <c r="G14" s="23">
        <v>20471.847600000012</v>
      </c>
      <c r="H14" s="23">
        <v>36682.524600000033</v>
      </c>
      <c r="I14" s="23">
        <v>3790.9599999999991</v>
      </c>
      <c r="J14" s="23">
        <v>11591.639999999989</v>
      </c>
      <c r="K14" s="23">
        <v>4575.059999999994</v>
      </c>
      <c r="L14" s="23">
        <v>14633.2325</v>
      </c>
      <c r="M14" s="23">
        <v>1898.7999999999956</v>
      </c>
      <c r="N14" s="23">
        <v>2535.684999999999</v>
      </c>
      <c r="O14" s="23">
        <v>3723.8550000000032</v>
      </c>
      <c r="P14" s="23">
        <v>1168.6050000000084</v>
      </c>
      <c r="Q14" s="23">
        <v>941.13999999999896</v>
      </c>
      <c r="R14" s="23">
        <v>1854.1025000000018</v>
      </c>
      <c r="S14" s="29">
        <v>1631.227843000001</v>
      </c>
      <c r="T14" s="29">
        <v>93.883544399999991</v>
      </c>
      <c r="U14" s="23">
        <v>4994.1325000000024</v>
      </c>
      <c r="V14" s="23">
        <v>5345.9925000000057</v>
      </c>
      <c r="W14" s="23">
        <v>8288.7449999999953</v>
      </c>
      <c r="X14" s="23">
        <v>29123.535000000003</v>
      </c>
      <c r="Y14" s="23">
        <v>2371.8175000000019</v>
      </c>
      <c r="Z14" s="23">
        <v>1761.0700000000213</v>
      </c>
      <c r="AA14" s="23">
        <v>54492.755000000048</v>
      </c>
      <c r="AB14" s="23">
        <v>59736.857499999998</v>
      </c>
      <c r="AC14" s="23">
        <v>6761.2975000000015</v>
      </c>
      <c r="AD14" s="23">
        <v>6153.3825000000033</v>
      </c>
      <c r="AE14" s="23">
        <v>4200.2825000000121</v>
      </c>
      <c r="AF14" s="23">
        <v>54005.485000000015</v>
      </c>
      <c r="AG14" s="23">
        <v>8999.2709000000723</v>
      </c>
      <c r="AH14" s="23">
        <v>3655.5374999999972</v>
      </c>
      <c r="AI14" s="23">
        <v>2205.9725000000049</v>
      </c>
      <c r="AJ14" s="23">
        <v>5073.4299999999967</v>
      </c>
      <c r="AK14" s="23">
        <v>5167.6775000000107</v>
      </c>
      <c r="AL14" s="23">
        <v>4224.8950000000123</v>
      </c>
      <c r="AM14" s="23">
        <v>22024.342500000006</v>
      </c>
      <c r="AN14" s="23">
        <v>19745.604999999992</v>
      </c>
      <c r="AO14" s="23">
        <v>3143.9275000000048</v>
      </c>
      <c r="AP14" s="23">
        <v>24499.487499999999</v>
      </c>
      <c r="AQ14" s="23">
        <v>21365.005000000016</v>
      </c>
      <c r="AR14" s="23">
        <v>23187.982500000067</v>
      </c>
      <c r="AS14" s="23">
        <v>5924.4699999999848</v>
      </c>
      <c r="AT14" s="23">
        <v>15936.637500000019</v>
      </c>
      <c r="AU14" s="23">
        <v>11927.182499999977</v>
      </c>
      <c r="AV14" s="23">
        <v>1986.9149999999972</v>
      </c>
      <c r="AW14" s="23">
        <v>2986.2349999999997</v>
      </c>
      <c r="AX14" s="23">
        <v>172.69749999999996</v>
      </c>
      <c r="AY14" s="23">
        <v>5.5299999999999949</v>
      </c>
      <c r="AZ14" s="23">
        <v>1334.5150000000008</v>
      </c>
      <c r="BA14" s="23">
        <v>123.00999999999991</v>
      </c>
      <c r="BB14" s="23">
        <v>207.5575</v>
      </c>
      <c r="BC14" s="23">
        <v>553.77999999999861</v>
      </c>
      <c r="BD14" s="23">
        <v>1073.9449999999974</v>
      </c>
      <c r="BE14" s="23">
        <v>1392.7150000000024</v>
      </c>
      <c r="BF14" s="23">
        <v>1463.4324999999978</v>
      </c>
      <c r="BG14" s="23">
        <v>1341.6424999999992</v>
      </c>
      <c r="BH14" s="23">
        <v>550.82250000000249</v>
      </c>
      <c r="BI14" s="23">
        <v>848.32500000000277</v>
      </c>
      <c r="BJ14" s="23">
        <v>210.89000000000019</v>
      </c>
      <c r="BK14" s="23">
        <v>66.40250000000016</v>
      </c>
      <c r="BL14" s="23">
        <v>1173.5500000000086</v>
      </c>
      <c r="BM14" s="23">
        <v>1228.3174999999903</v>
      </c>
      <c r="BN14" s="23">
        <v>919.40250000000719</v>
      </c>
      <c r="BO14" s="23">
        <v>2197.6374999999834</v>
      </c>
      <c r="BP14" s="23">
        <v>915.41500000000508</v>
      </c>
      <c r="BQ14" s="23">
        <v>87.859999999999985</v>
      </c>
      <c r="BR14" s="23"/>
      <c r="BS14" s="23">
        <v>1156.6093999999994</v>
      </c>
      <c r="BT14" s="23">
        <v>167.44089999999997</v>
      </c>
      <c r="BU14" s="23">
        <v>8.0649999999999995</v>
      </c>
      <c r="BV14" s="23">
        <v>9.9249999999999972</v>
      </c>
      <c r="BW14" s="23">
        <v>4164.1125000000002</v>
      </c>
      <c r="BX14" s="23">
        <v>21262.165000000001</v>
      </c>
      <c r="BY14" s="23">
        <v>306.74409999999995</v>
      </c>
      <c r="BZ14" s="29">
        <v>0</v>
      </c>
      <c r="CA14" s="29">
        <v>0</v>
      </c>
      <c r="CB14" s="29">
        <v>0</v>
      </c>
      <c r="CC14" s="23">
        <v>7.4047000000000001</v>
      </c>
      <c r="CD14" s="23">
        <v>11.799799999999999</v>
      </c>
      <c r="CE14" s="23">
        <v>18.430300000000003</v>
      </c>
      <c r="CF14" s="17">
        <v>0</v>
      </c>
      <c r="CG14" s="23">
        <v>59.927299999999995</v>
      </c>
      <c r="CH14" s="23">
        <v>0</v>
      </c>
      <c r="CI14" s="23">
        <v>19900.906700000003</v>
      </c>
      <c r="CJ14" s="23">
        <v>3623.9761999999978</v>
      </c>
      <c r="CK14" s="23">
        <v>0</v>
      </c>
      <c r="CL14" s="23">
        <v>0</v>
      </c>
      <c r="CM14" s="23">
        <v>1E-4</v>
      </c>
      <c r="CN14" s="23">
        <v>1838.4705000000001</v>
      </c>
      <c r="CO14" s="23">
        <v>31732.237499999908</v>
      </c>
      <c r="CP14" s="23">
        <v>1767.757700000001</v>
      </c>
      <c r="CQ14" s="23">
        <v>22870.59900000002</v>
      </c>
      <c r="CR14" s="23">
        <v>25.96329999999999</v>
      </c>
      <c r="CS14" s="23">
        <v>906.843400000001</v>
      </c>
      <c r="CT14" s="23">
        <v>83367.122100000022</v>
      </c>
      <c r="CU14" s="23">
        <v>1558.4480000000001</v>
      </c>
      <c r="CV14" s="23">
        <v>183.73362000000012</v>
      </c>
      <c r="CW14" s="23">
        <v>3583.2796000000003</v>
      </c>
      <c r="CX14" s="23">
        <v>0</v>
      </c>
      <c r="CY14" s="17">
        <f t="shared" ref="CY14" si="9">SUM(C14:AW14)</f>
        <v>715781.95188740047</v>
      </c>
      <c r="CZ14" s="20">
        <f t="shared" si="0"/>
        <v>166438.18269999995</v>
      </c>
      <c r="DA14" s="20">
        <f t="shared" si="1"/>
        <v>17209.487799999995</v>
      </c>
      <c r="DB14" s="20">
        <f t="shared" si="2"/>
        <v>25426.2775</v>
      </c>
      <c r="DC14" s="20">
        <f t="shared" si="3"/>
        <v>83367.122100000022</v>
      </c>
      <c r="DD14" s="20">
        <f t="shared" si="4"/>
        <v>9395.7713243171747</v>
      </c>
      <c r="DE14" s="20">
        <f t="shared" si="5"/>
        <v>0</v>
      </c>
      <c r="DG14" s="33"/>
    </row>
    <row r="15" spans="1:111" s="31" customFormat="1">
      <c r="A15" s="16" t="s">
        <v>129</v>
      </c>
      <c r="B15" s="17">
        <v>883420.37800000072</v>
      </c>
      <c r="C15" s="19">
        <v>34187.624000000003</v>
      </c>
      <c r="D15" s="19">
        <v>35432.550100000022</v>
      </c>
      <c r="E15" s="19">
        <v>35975.053799999987</v>
      </c>
      <c r="F15" s="19">
        <v>18093.048299999977</v>
      </c>
      <c r="G15" s="19">
        <v>29766.725500000033</v>
      </c>
      <c r="H15" s="19">
        <v>15478.356300000009</v>
      </c>
      <c r="I15" s="19">
        <v>3438.309999999999</v>
      </c>
      <c r="J15" s="19">
        <v>12653.214999999997</v>
      </c>
      <c r="K15" s="19">
        <v>8363.1300000000065</v>
      </c>
      <c r="L15" s="19">
        <v>13509.289999999952</v>
      </c>
      <c r="M15" s="19">
        <v>2867.2799999999961</v>
      </c>
      <c r="N15" s="19">
        <v>2477.9425000000106</v>
      </c>
      <c r="O15" s="19">
        <v>3457.3575000000051</v>
      </c>
      <c r="P15" s="19">
        <v>1503.8599999999929</v>
      </c>
      <c r="Q15" s="19">
        <v>1075.1925000000015</v>
      </c>
      <c r="R15" s="19">
        <v>3057.5249999999955</v>
      </c>
      <c r="S15" s="29">
        <v>1661.27</v>
      </c>
      <c r="T15" s="29">
        <v>131.84</v>
      </c>
      <c r="U15" s="19">
        <v>6459.5474999999778</v>
      </c>
      <c r="V15" s="19">
        <v>7830.4474999999993</v>
      </c>
      <c r="W15" s="19">
        <v>10592.402499999978</v>
      </c>
      <c r="X15" s="19">
        <v>40030.285000000084</v>
      </c>
      <c r="Y15" s="19">
        <v>2608.3274999999962</v>
      </c>
      <c r="Z15" s="19">
        <v>2570.3000000000138</v>
      </c>
      <c r="AA15" s="19">
        <v>42869.935000000063</v>
      </c>
      <c r="AB15" s="19">
        <v>38657.48000000001</v>
      </c>
      <c r="AC15" s="19">
        <v>6301.3449999999957</v>
      </c>
      <c r="AD15" s="19">
        <v>10053.100000000011</v>
      </c>
      <c r="AE15" s="19">
        <v>6504.929999999983</v>
      </c>
      <c r="AF15" s="19">
        <v>70160.767500000336</v>
      </c>
      <c r="AG15" s="19">
        <v>13070.37269999996</v>
      </c>
      <c r="AH15" s="19">
        <v>5840.2425000000012</v>
      </c>
      <c r="AI15" s="19">
        <v>3245.2150000000038</v>
      </c>
      <c r="AJ15" s="19">
        <v>6437.0424999999968</v>
      </c>
      <c r="AK15" s="19">
        <v>6476.1</v>
      </c>
      <c r="AL15" s="19">
        <v>4589.0424999999959</v>
      </c>
      <c r="AM15" s="19">
        <v>24619.579999999991</v>
      </c>
      <c r="AN15" s="19">
        <v>24604.427500000002</v>
      </c>
      <c r="AO15" s="19">
        <v>3884.7724999999959</v>
      </c>
      <c r="AP15" s="19">
        <v>28779.067500000048</v>
      </c>
      <c r="AQ15" s="19">
        <v>28107.319999999985</v>
      </c>
      <c r="AR15" s="19">
        <v>28606.015000000079</v>
      </c>
      <c r="AS15" s="19">
        <v>5806.2150000000101</v>
      </c>
      <c r="AT15" s="19">
        <v>16755.540000000055</v>
      </c>
      <c r="AU15" s="19">
        <v>16434.462499999987</v>
      </c>
      <c r="AV15" s="19">
        <v>2036.5749999999998</v>
      </c>
      <c r="AW15" s="19">
        <v>4140.8600000000006</v>
      </c>
      <c r="AX15" s="19">
        <v>157.53750000000011</v>
      </c>
      <c r="AY15" s="23">
        <v>9.2024999999999917</v>
      </c>
      <c r="AZ15" s="19">
        <v>1324.2074999999986</v>
      </c>
      <c r="BA15" s="19">
        <v>113.67499999999943</v>
      </c>
      <c r="BB15" s="19">
        <v>189.92499999999984</v>
      </c>
      <c r="BC15" s="19">
        <v>588.20000000000277</v>
      </c>
      <c r="BD15" s="19">
        <v>509.5149999999997</v>
      </c>
      <c r="BE15" s="19">
        <v>1413.4574999999979</v>
      </c>
      <c r="BF15" s="19">
        <v>1386.5475000000004</v>
      </c>
      <c r="BG15" s="19">
        <v>1422.5900000000033</v>
      </c>
      <c r="BH15" s="19">
        <v>598.88749999999789</v>
      </c>
      <c r="BI15" s="19">
        <v>845.13500000000431</v>
      </c>
      <c r="BJ15" s="19">
        <v>192.22000000000006</v>
      </c>
      <c r="BK15" s="19">
        <v>62.034999999999876</v>
      </c>
      <c r="BL15" s="19">
        <v>1222.0700000000109</v>
      </c>
      <c r="BM15" s="19">
        <v>1277.9950000000076</v>
      </c>
      <c r="BN15" s="19">
        <v>976.58000000000129</v>
      </c>
      <c r="BO15" s="19">
        <v>2386.3600000000451</v>
      </c>
      <c r="BP15" s="19">
        <v>1024.8075000000072</v>
      </c>
      <c r="BQ15" s="19">
        <v>60.879999999999988</v>
      </c>
      <c r="BR15" s="19">
        <v>537.47280000000012</v>
      </c>
      <c r="BS15" s="19">
        <v>4123.8632000000016</v>
      </c>
      <c r="BT15" s="19">
        <v>111.15</v>
      </c>
      <c r="BU15" s="19">
        <v>0</v>
      </c>
      <c r="BV15" s="19">
        <v>0</v>
      </c>
      <c r="BW15" s="19">
        <v>1255.9450000000008</v>
      </c>
      <c r="BX15" s="19">
        <v>6692.9199999999992</v>
      </c>
      <c r="BY15" s="19">
        <v>594.7384000000003</v>
      </c>
      <c r="BZ15" s="29">
        <v>0</v>
      </c>
      <c r="CA15" s="29">
        <v>0</v>
      </c>
      <c r="CB15" s="2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11995.184899999977</v>
      </c>
      <c r="CJ15" s="19">
        <v>97.449999999999989</v>
      </c>
      <c r="CK15" s="19">
        <v>0</v>
      </c>
      <c r="CL15" s="19">
        <v>0</v>
      </c>
      <c r="CM15" s="19">
        <v>1.6999999999999999E-3</v>
      </c>
      <c r="CN15" s="19">
        <v>610.44970000000035</v>
      </c>
      <c r="CO15" s="19">
        <v>29968.870000000235</v>
      </c>
      <c r="CP15" s="19">
        <v>1198.9080999999992</v>
      </c>
      <c r="CQ15" s="19">
        <v>16817.601999999999</v>
      </c>
      <c r="CR15" s="19">
        <v>26.201000000000004</v>
      </c>
      <c r="CS15" s="19">
        <v>1206.3984999999982</v>
      </c>
      <c r="CT15" s="19">
        <v>80088.292300000045</v>
      </c>
      <c r="CU15" s="17">
        <v>1418.8864999999985</v>
      </c>
      <c r="CV15" s="17">
        <v>253.63</v>
      </c>
      <c r="CW15" s="17">
        <v>19459.29819999999</v>
      </c>
      <c r="CX15" s="23">
        <v>0</v>
      </c>
      <c r="CY15" s="20">
        <f>SUM(C15:AW15)</f>
        <v>691201.2882000003</v>
      </c>
      <c r="CZ15" s="20">
        <f>SUM(BY15:CT15)</f>
        <v>142604.09660000025</v>
      </c>
      <c r="DA15" s="20">
        <f>SUM(AX15:BV15)</f>
        <v>20534.313500000077</v>
      </c>
      <c r="DB15" s="20">
        <f>BW15+BX15</f>
        <v>7948.8649999999998</v>
      </c>
      <c r="DC15" s="20">
        <f>MAX(C15:CX15)</f>
        <v>80088.292300000045</v>
      </c>
      <c r="DD15" s="20">
        <f>AVERAGE(C15:CX15)</f>
        <v>8834.2037800000071</v>
      </c>
      <c r="DE15" s="20">
        <f>MIN(C15:CX15)</f>
        <v>0</v>
      </c>
      <c r="DG15" s="34"/>
    </row>
    <row r="16" spans="1:111" s="32" customFormat="1">
      <c r="A16" s="22" t="s">
        <v>130</v>
      </c>
      <c r="B16" s="17">
        <v>929865.50620000076</v>
      </c>
      <c r="C16" s="23">
        <v>9029.1472999999987</v>
      </c>
      <c r="D16" s="23">
        <v>5048.0532999999996</v>
      </c>
      <c r="E16" s="23">
        <v>9687.1010999999999</v>
      </c>
      <c r="F16" s="23">
        <v>16789.750700000001</v>
      </c>
      <c r="G16" s="23">
        <v>21663.6522</v>
      </c>
      <c r="H16" s="23">
        <v>12702.645700000006</v>
      </c>
      <c r="I16" s="23">
        <v>11017.374999999998</v>
      </c>
      <c r="J16" s="23">
        <v>12362.400000000012</v>
      </c>
      <c r="K16" s="23">
        <v>15641.294999999995</v>
      </c>
      <c r="L16" s="23">
        <v>15848.65750000001</v>
      </c>
      <c r="M16" s="23">
        <v>3537.2649999999994</v>
      </c>
      <c r="N16" s="23">
        <v>2671.8649999999961</v>
      </c>
      <c r="O16" s="23">
        <v>3371.6999999999944</v>
      </c>
      <c r="P16" s="23">
        <v>1498.5224999999994</v>
      </c>
      <c r="Q16" s="23">
        <v>1305.9950000000024</v>
      </c>
      <c r="R16" s="23">
        <v>3988.4299999999935</v>
      </c>
      <c r="S16" s="29">
        <v>1863.91</v>
      </c>
      <c r="T16" s="29">
        <v>209.26</v>
      </c>
      <c r="U16" s="23">
        <v>7112.5975000000199</v>
      </c>
      <c r="V16" s="23">
        <v>12221.975000000004</v>
      </c>
      <c r="W16" s="23">
        <v>11693.274999999992</v>
      </c>
      <c r="X16" s="23">
        <v>45183.819999999992</v>
      </c>
      <c r="Y16" s="23">
        <v>2931.5650000000096</v>
      </c>
      <c r="Z16" s="23">
        <v>3665.2074999999963</v>
      </c>
      <c r="AA16" s="23">
        <v>42922.550000000032</v>
      </c>
      <c r="AB16" s="23">
        <v>45072.237500000039</v>
      </c>
      <c r="AC16" s="23">
        <v>7196.7174999999952</v>
      </c>
      <c r="AD16" s="23">
        <v>11454.045000000022</v>
      </c>
      <c r="AE16" s="23">
        <v>7419.8550000000032</v>
      </c>
      <c r="AF16" s="23">
        <v>102322.30250000031</v>
      </c>
      <c r="AG16" s="23">
        <v>14692.611999999934</v>
      </c>
      <c r="AH16" s="23">
        <v>7797.2375000000102</v>
      </c>
      <c r="AI16" s="23">
        <v>4868.6200000000117</v>
      </c>
      <c r="AJ16" s="23">
        <v>7182.4274999999834</v>
      </c>
      <c r="AK16" s="23">
        <v>7170.6225000000395</v>
      </c>
      <c r="AL16" s="23">
        <v>4694.9200000000055</v>
      </c>
      <c r="AM16" s="23">
        <v>24046.284999999982</v>
      </c>
      <c r="AN16" s="23">
        <v>30171.107499999987</v>
      </c>
      <c r="AO16" s="23">
        <v>5165.7775000000129</v>
      </c>
      <c r="AP16" s="23">
        <v>33637.417500000127</v>
      </c>
      <c r="AQ16" s="23">
        <v>44090.705000000031</v>
      </c>
      <c r="AR16" s="23">
        <v>35390.095000000481</v>
      </c>
      <c r="AS16" s="23">
        <v>6731.725000000004</v>
      </c>
      <c r="AT16" s="23">
        <v>16637.55249999998</v>
      </c>
      <c r="AU16" s="23">
        <v>19190.820000000018</v>
      </c>
      <c r="AV16" s="23">
        <v>3512.514999999999</v>
      </c>
      <c r="AW16" s="23">
        <v>4754.3000000000011</v>
      </c>
      <c r="AX16" s="23">
        <v>165.71499999999995</v>
      </c>
      <c r="AY16" s="23">
        <v>5.9674999999999985</v>
      </c>
      <c r="AZ16" s="23">
        <v>1193.8250000000014</v>
      </c>
      <c r="BA16" s="23">
        <v>108.08750000000015</v>
      </c>
      <c r="BB16" s="23">
        <v>173.60499999999988</v>
      </c>
      <c r="BC16" s="23">
        <v>648.41499999999849</v>
      </c>
      <c r="BD16" s="23">
        <v>461.03499999999821</v>
      </c>
      <c r="BE16" s="23">
        <v>1393.3950000000025</v>
      </c>
      <c r="BF16" s="23">
        <v>1369.237499999997</v>
      </c>
      <c r="BG16" s="23">
        <v>1228.1725000000017</v>
      </c>
      <c r="BH16" s="23">
        <v>456.63999999999902</v>
      </c>
      <c r="BI16" s="23">
        <v>682.62249999999824</v>
      </c>
      <c r="BJ16" s="23">
        <v>179.7750000000002</v>
      </c>
      <c r="BK16" s="23">
        <v>40.024999999999878</v>
      </c>
      <c r="BL16" s="23">
        <v>1210.0975000000085</v>
      </c>
      <c r="BM16" s="23">
        <v>1241.6124999999936</v>
      </c>
      <c r="BN16" s="23">
        <v>921.45250000000374</v>
      </c>
      <c r="BO16" s="23">
        <v>2246.2525000000383</v>
      </c>
      <c r="BP16" s="23">
        <v>973.77250000000345</v>
      </c>
      <c r="BQ16" s="23">
        <v>98.507499999999979</v>
      </c>
      <c r="BR16" s="23">
        <v>588.81759999999974</v>
      </c>
      <c r="BS16" s="23">
        <v>2371.4087000000009</v>
      </c>
      <c r="BT16" s="23">
        <v>454.40000000000003</v>
      </c>
      <c r="BU16" s="23">
        <v>451.75249999999977</v>
      </c>
      <c r="BV16" s="23">
        <v>363.71749999999997</v>
      </c>
      <c r="BW16" s="23">
        <v>1588.5325000000005</v>
      </c>
      <c r="BX16" s="23">
        <v>9359.0274999999874</v>
      </c>
      <c r="BY16" s="23">
        <v>0</v>
      </c>
      <c r="BZ16" s="29">
        <v>0</v>
      </c>
      <c r="CA16" s="29">
        <v>0</v>
      </c>
      <c r="CB16" s="29">
        <v>0</v>
      </c>
      <c r="CC16" s="23">
        <v>0</v>
      </c>
      <c r="CD16" s="23">
        <v>0</v>
      </c>
      <c r="CE16" s="23">
        <v>0</v>
      </c>
      <c r="CF16" s="23">
        <v>0</v>
      </c>
      <c r="CG16" s="23">
        <v>0</v>
      </c>
      <c r="CH16" s="23">
        <v>0</v>
      </c>
      <c r="CI16" s="23">
        <v>5078.3572999999997</v>
      </c>
      <c r="CJ16" s="23">
        <v>2.8693999999999997</v>
      </c>
      <c r="CK16" s="23">
        <v>0</v>
      </c>
      <c r="CL16" s="23">
        <v>0</v>
      </c>
      <c r="CM16" s="23">
        <v>1E-4</v>
      </c>
      <c r="CN16" s="23">
        <v>762.27660000000151</v>
      </c>
      <c r="CO16" s="23">
        <v>30694.577499999778</v>
      </c>
      <c r="CP16" s="23">
        <v>1302.3579</v>
      </c>
      <c r="CQ16" s="23">
        <v>16277.598499999986</v>
      </c>
      <c r="CR16" s="23">
        <v>1E-4</v>
      </c>
      <c r="CS16" s="23">
        <v>1371.8929000000023</v>
      </c>
      <c r="CT16" s="23">
        <v>104389.55030000002</v>
      </c>
      <c r="CU16" s="23">
        <v>17158.121899999991</v>
      </c>
      <c r="CV16" s="23">
        <v>253.82</v>
      </c>
      <c r="CW16" s="23">
        <v>5430.3026</v>
      </c>
      <c r="CX16" s="23">
        <v>0</v>
      </c>
      <c r="CY16" s="17">
        <v>717167.91230000101</v>
      </c>
      <c r="CZ16" s="17">
        <v>159879.48059999978</v>
      </c>
      <c r="DA16" s="17">
        <v>19028.308800000043</v>
      </c>
      <c r="DB16" s="17">
        <v>10947.559999999989</v>
      </c>
      <c r="DC16" s="17">
        <v>104389.55030000002</v>
      </c>
      <c r="DD16" s="17">
        <v>9298.6550620000071</v>
      </c>
      <c r="DE16" s="17">
        <v>0</v>
      </c>
      <c r="DG16" s="33"/>
    </row>
    <row r="17" spans="1:111" s="31" customFormat="1">
      <c r="A17" s="16" t="s">
        <v>131</v>
      </c>
      <c r="B17" s="17">
        <v>896018.60170000023</v>
      </c>
      <c r="C17" s="17">
        <v>44954.432199999974</v>
      </c>
      <c r="D17" s="17">
        <v>41288.621600000035</v>
      </c>
      <c r="E17" s="17">
        <v>42860.331699999981</v>
      </c>
      <c r="F17" s="17">
        <v>14938.184000000003</v>
      </c>
      <c r="G17" s="17">
        <v>19057.5491</v>
      </c>
      <c r="H17" s="17">
        <v>16064.542399999993</v>
      </c>
      <c r="I17" s="17">
        <v>4280.2775000000011</v>
      </c>
      <c r="J17" s="17">
        <v>13321.714999999998</v>
      </c>
      <c r="K17" s="17">
        <v>12588.42000000002</v>
      </c>
      <c r="L17" s="17">
        <v>9685.0049999999883</v>
      </c>
      <c r="M17" s="17">
        <v>2671.2600000000016</v>
      </c>
      <c r="N17" s="17">
        <v>2636.0725000000016</v>
      </c>
      <c r="O17" s="17">
        <v>3913.2974999999906</v>
      </c>
      <c r="P17" s="17">
        <v>1186.5000000000016</v>
      </c>
      <c r="Q17" s="17">
        <v>979.66750000000127</v>
      </c>
      <c r="R17" s="17">
        <v>3361.4275000000011</v>
      </c>
      <c r="S17" s="29">
        <v>1765.23</v>
      </c>
      <c r="T17" s="29">
        <v>164.14</v>
      </c>
      <c r="U17" s="17">
        <v>5720.7575000000106</v>
      </c>
      <c r="V17" s="17">
        <v>7064.9024999999956</v>
      </c>
      <c r="W17" s="17">
        <v>8905.9249999999938</v>
      </c>
      <c r="X17" s="17">
        <v>32730.814999999962</v>
      </c>
      <c r="Y17" s="17">
        <v>2358.2424999999962</v>
      </c>
      <c r="Z17" s="17">
        <v>3624.4775000000018</v>
      </c>
      <c r="AA17" s="17">
        <v>54676.190000000061</v>
      </c>
      <c r="AB17" s="17">
        <v>52487.832500000011</v>
      </c>
      <c r="AC17" s="17">
        <v>5037.0300000000043</v>
      </c>
      <c r="AD17" s="17">
        <v>7601.3074999999944</v>
      </c>
      <c r="AE17" s="17">
        <v>4668.717499999997</v>
      </c>
      <c r="AF17" s="17">
        <v>63720.702500000145</v>
      </c>
      <c r="AG17" s="17">
        <v>11811.4794</v>
      </c>
      <c r="AH17" s="17">
        <v>4381.2425000000003</v>
      </c>
      <c r="AI17" s="17">
        <v>2925.7050000000008</v>
      </c>
      <c r="AJ17" s="17">
        <v>5830.6825000000081</v>
      </c>
      <c r="AK17" s="17">
        <v>5909.404999999997</v>
      </c>
      <c r="AL17" s="17">
        <v>4204.3649999999971</v>
      </c>
      <c r="AM17" s="17">
        <v>20683.172499999982</v>
      </c>
      <c r="AN17" s="17">
        <v>23050.21249999998</v>
      </c>
      <c r="AO17" s="17">
        <v>4553.9199999999855</v>
      </c>
      <c r="AP17" s="17">
        <v>29825.625000000007</v>
      </c>
      <c r="AQ17" s="17">
        <v>25052.979999999956</v>
      </c>
      <c r="AR17" s="17">
        <v>24424.922500000201</v>
      </c>
      <c r="AS17" s="17">
        <v>6801.5174999999981</v>
      </c>
      <c r="AT17" s="17">
        <v>13722.802500000007</v>
      </c>
      <c r="AU17" s="17">
        <v>15562.879999999943</v>
      </c>
      <c r="AV17" s="17">
        <v>1720.069999999999</v>
      </c>
      <c r="AW17" s="17">
        <v>3000.4574999999945</v>
      </c>
      <c r="AX17" s="17">
        <v>53.769999999999996</v>
      </c>
      <c r="AY17" s="17">
        <v>7.6475000000000017</v>
      </c>
      <c r="AZ17" s="17">
        <v>1271.2924999999989</v>
      </c>
      <c r="BA17" s="17">
        <v>105.6</v>
      </c>
      <c r="BB17" s="17">
        <v>188.02750000000006</v>
      </c>
      <c r="BC17" s="17">
        <v>653.90249999999992</v>
      </c>
      <c r="BD17" s="17">
        <v>931.61749999999836</v>
      </c>
      <c r="BE17" s="17">
        <v>1486.6125000000018</v>
      </c>
      <c r="BF17" s="17">
        <v>1427.1774999999984</v>
      </c>
      <c r="BG17" s="17">
        <v>1353.07</v>
      </c>
      <c r="BH17" s="17">
        <v>556.41250000000218</v>
      </c>
      <c r="BI17" s="17">
        <v>771.2325000000003</v>
      </c>
      <c r="BJ17" s="17">
        <v>187.45250000000007</v>
      </c>
      <c r="BK17" s="17">
        <v>50.41249999999998</v>
      </c>
      <c r="BL17" s="17">
        <v>1182.3399999999988</v>
      </c>
      <c r="BM17" s="17">
        <v>1275.6275000000001</v>
      </c>
      <c r="BN17" s="17">
        <v>964.82749999999896</v>
      </c>
      <c r="BO17" s="17">
        <v>2354.9675000000002</v>
      </c>
      <c r="BP17" s="17">
        <v>970.65249999999935</v>
      </c>
      <c r="BQ17" s="17">
        <v>96.55499999999995</v>
      </c>
      <c r="BR17" s="17">
        <v>671.67500000000007</v>
      </c>
      <c r="BS17" s="17">
        <v>1142.694999999999</v>
      </c>
      <c r="BT17" s="17">
        <v>1406.0050000000006</v>
      </c>
      <c r="BU17" s="17">
        <v>1324.2099999999994</v>
      </c>
      <c r="BV17" s="17">
        <v>1175.1700000000012</v>
      </c>
      <c r="BW17" s="17">
        <v>1951.5174999999992</v>
      </c>
      <c r="BX17" s="17">
        <v>17943.580000000038</v>
      </c>
      <c r="BY17" s="17">
        <v>7363.6539000000048</v>
      </c>
      <c r="BZ17" s="29">
        <v>0</v>
      </c>
      <c r="CA17" s="29">
        <v>0</v>
      </c>
      <c r="CB17" s="29">
        <v>0</v>
      </c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7">
        <v>1250.4797999999996</v>
      </c>
      <c r="CJ17" s="17">
        <v>130.94679999999997</v>
      </c>
      <c r="CK17" s="17">
        <v>0</v>
      </c>
      <c r="CL17" s="17">
        <v>0</v>
      </c>
      <c r="CM17" s="17">
        <v>1.2000000000000001E-3</v>
      </c>
      <c r="CN17" s="17">
        <v>1570.3000000000009</v>
      </c>
      <c r="CO17" s="17">
        <v>22472.805000000091</v>
      </c>
      <c r="CP17" s="17">
        <v>0</v>
      </c>
      <c r="CQ17" s="17">
        <v>17949.357999999997</v>
      </c>
      <c r="CR17" s="17">
        <v>0</v>
      </c>
      <c r="CS17" s="17">
        <v>1861.6853999999985</v>
      </c>
      <c r="CT17" s="17">
        <v>98391.416100000075</v>
      </c>
      <c r="CU17" s="17">
        <v>15480.02000000001</v>
      </c>
      <c r="CV17" s="17">
        <v>268.29000000000002</v>
      </c>
      <c r="CW17" s="17">
        <v>0.58260000000000012</v>
      </c>
      <c r="CX17" s="17">
        <v>0</v>
      </c>
      <c r="CY17" s="17">
        <v>687775.01290000009</v>
      </c>
      <c r="CZ17" s="17">
        <v>150990.64620000016</v>
      </c>
      <c r="DA17" s="17">
        <v>21608.952499999999</v>
      </c>
      <c r="DB17" s="17">
        <v>19895.097500000036</v>
      </c>
      <c r="DC17" s="17">
        <v>98391.416100000075</v>
      </c>
      <c r="DD17" s="17">
        <v>8960.1860170000018</v>
      </c>
      <c r="DE17" s="17">
        <v>0</v>
      </c>
      <c r="DG17" s="34"/>
    </row>
    <row r="18" spans="1:111" s="31" customForma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9"/>
      <c r="T18" s="29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29"/>
      <c r="CA18" s="29"/>
      <c r="CB18" s="29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G18" s="34"/>
    </row>
    <row r="19" spans="1:111">
      <c r="A19" s="6" t="s">
        <v>5</v>
      </c>
      <c r="B19" s="9">
        <f t="shared" ref="B19:CE19" si="10">SUM(B7:B18)</f>
        <v>10001985.456507403</v>
      </c>
      <c r="C19" s="9">
        <f t="shared" si="10"/>
        <v>519480.79860000004</v>
      </c>
      <c r="D19" s="9">
        <f t="shared" si="10"/>
        <v>507596.99580000021</v>
      </c>
      <c r="E19" s="9">
        <f t="shared" si="10"/>
        <v>539186.77030000009</v>
      </c>
      <c r="F19" s="9">
        <f t="shared" si="10"/>
        <v>233024.98930000002</v>
      </c>
      <c r="G19" s="9">
        <f t="shared" si="10"/>
        <v>259477.67550000007</v>
      </c>
      <c r="H19" s="9">
        <f t="shared" si="10"/>
        <v>247635.67870000008</v>
      </c>
      <c r="I19" s="9">
        <f t="shared" si="10"/>
        <v>94455.822500000009</v>
      </c>
      <c r="J19" s="9">
        <f t="shared" si="10"/>
        <v>97511.619999999981</v>
      </c>
      <c r="K19" s="9">
        <f t="shared" si="10"/>
        <v>93988.550000000017</v>
      </c>
      <c r="L19" s="9">
        <f t="shared" si="10"/>
        <v>126306.56750000005</v>
      </c>
      <c r="M19" s="9">
        <f t="shared" si="10"/>
        <v>24226.626399999957</v>
      </c>
      <c r="N19" s="9">
        <f t="shared" si="10"/>
        <v>27167.332499999968</v>
      </c>
      <c r="O19" s="9">
        <f t="shared" si="10"/>
        <v>28249.407499999987</v>
      </c>
      <c r="P19" s="9">
        <f t="shared" si="10"/>
        <v>11181.055000000009</v>
      </c>
      <c r="Q19" s="9">
        <f t="shared" si="10"/>
        <v>9171.3575000000019</v>
      </c>
      <c r="R19" s="9">
        <f t="shared" si="10"/>
        <v>31411.212499999983</v>
      </c>
      <c r="S19" s="9">
        <f t="shared" si="10"/>
        <v>14840.967843</v>
      </c>
      <c r="T19" s="9">
        <f t="shared" si="10"/>
        <v>1458.0235444</v>
      </c>
      <c r="U19" s="9">
        <f>SUM(U7:U18)</f>
        <v>50779.257500000022</v>
      </c>
      <c r="V19" s="9">
        <f t="shared" si="10"/>
        <v>74804.045000000027</v>
      </c>
      <c r="W19" s="9">
        <f t="shared" si="10"/>
        <v>96388.937499999985</v>
      </c>
      <c r="X19" s="9">
        <f t="shared" si="10"/>
        <v>343822.81250000012</v>
      </c>
      <c r="Y19" s="9">
        <f t="shared" si="10"/>
        <v>19820.782500000023</v>
      </c>
      <c r="Z19" s="9">
        <f>SUM(Z7:Z18)</f>
        <v>29749.71000000009</v>
      </c>
      <c r="AA19" s="9">
        <f t="shared" si="10"/>
        <v>494722.24750000023</v>
      </c>
      <c r="AB19" s="9">
        <f t="shared" si="10"/>
        <v>469773.26500000025</v>
      </c>
      <c r="AC19" s="9">
        <f t="shared" si="10"/>
        <v>73165.297499999971</v>
      </c>
      <c r="AD19" s="9">
        <f t="shared" si="10"/>
        <v>61343.960000000036</v>
      </c>
      <c r="AE19" s="9">
        <f t="shared" si="10"/>
        <v>39434.842499999999</v>
      </c>
      <c r="AF19" s="9">
        <f t="shared" si="10"/>
        <v>579417.28249999997</v>
      </c>
      <c r="AG19" s="9">
        <f t="shared" si="10"/>
        <v>101803.10510000007</v>
      </c>
      <c r="AH19" s="9">
        <f t="shared" si="10"/>
        <v>44266.55250000002</v>
      </c>
      <c r="AI19" s="9">
        <f t="shared" si="10"/>
        <v>30506.065000000039</v>
      </c>
      <c r="AJ19" s="9">
        <f t="shared" si="10"/>
        <v>51507.564999999959</v>
      </c>
      <c r="AK19" s="9">
        <f t="shared" si="10"/>
        <v>51774.920000000071</v>
      </c>
      <c r="AL19" s="9">
        <f t="shared" si="10"/>
        <v>34449.335000000006</v>
      </c>
      <c r="AM19" s="9">
        <f t="shared" si="10"/>
        <v>249981.87249999994</v>
      </c>
      <c r="AN19" s="9">
        <f t="shared" si="10"/>
        <v>248877.91749999986</v>
      </c>
      <c r="AO19" s="9">
        <f t="shared" si="10"/>
        <v>38689.257499999978</v>
      </c>
      <c r="AP19" s="9">
        <f t="shared" si="10"/>
        <v>278575.17250000022</v>
      </c>
      <c r="AQ19" s="9">
        <f t="shared" si="10"/>
        <v>243766.48250000001</v>
      </c>
      <c r="AR19" s="9">
        <f t="shared" si="10"/>
        <v>221860.70250000068</v>
      </c>
      <c r="AS19" s="9">
        <f t="shared" si="10"/>
        <v>53001.337500000009</v>
      </c>
      <c r="AT19" s="9">
        <f t="shared" si="10"/>
        <v>153660.04500000007</v>
      </c>
      <c r="AU19" s="9">
        <f t="shared" si="10"/>
        <v>104655.18999999996</v>
      </c>
      <c r="AV19" s="9">
        <f t="shared" si="10"/>
        <v>23215.869999999988</v>
      </c>
      <c r="AW19" s="9">
        <f t="shared" ref="AW19" si="11">SUM(AW7:AW18)</f>
        <v>28805.249999999982</v>
      </c>
      <c r="AX19" s="9">
        <f t="shared" si="10"/>
        <v>1144.6600000000003</v>
      </c>
      <c r="AY19" s="9">
        <f t="shared" si="10"/>
        <v>117.12749999999997</v>
      </c>
      <c r="AZ19" s="9">
        <f t="shared" si="10"/>
        <v>15261.830000000002</v>
      </c>
      <c r="BA19" s="9">
        <f t="shared" si="10"/>
        <v>1387.6349999999982</v>
      </c>
      <c r="BB19" s="9">
        <f t="shared" si="10"/>
        <v>2329.912499999999</v>
      </c>
      <c r="BC19" s="9">
        <f t="shared" si="10"/>
        <v>6282.841400000003</v>
      </c>
      <c r="BD19" s="9">
        <f t="shared" si="10"/>
        <v>10887.452500000005</v>
      </c>
      <c r="BE19" s="9">
        <f t="shared" si="10"/>
        <v>17521.447500000006</v>
      </c>
      <c r="BF19" s="9">
        <f t="shared" si="10"/>
        <v>17586.717499999992</v>
      </c>
      <c r="BG19" s="9">
        <f t="shared" si="10"/>
        <v>16246.937500000009</v>
      </c>
      <c r="BH19" s="9">
        <f t="shared" si="10"/>
        <v>6134.3275000000003</v>
      </c>
      <c r="BI19" s="9">
        <f t="shared" si="10"/>
        <v>9730.2199999999939</v>
      </c>
      <c r="BJ19" s="9">
        <f t="shared" si="10"/>
        <v>2384.0900000000006</v>
      </c>
      <c r="BK19" s="9">
        <f t="shared" si="10"/>
        <v>777.94499999999891</v>
      </c>
      <c r="BL19" s="9">
        <f t="shared" si="10"/>
        <v>13521.252499999997</v>
      </c>
      <c r="BM19" s="9">
        <f t="shared" si="10"/>
        <v>14414.202500000012</v>
      </c>
      <c r="BN19" s="9">
        <f t="shared" si="10"/>
        <v>10400.385000000028</v>
      </c>
      <c r="BO19" s="9">
        <f t="shared" ref="BO19:BP19" si="12">SUM(BO7:BO18)</f>
        <v>27583.607800000053</v>
      </c>
      <c r="BP19" s="9">
        <f t="shared" si="12"/>
        <v>11804.202500000007</v>
      </c>
      <c r="BQ19" s="9">
        <f t="shared" ref="BQ19:BV19" si="13">SUM(BQ7:BQ18)</f>
        <v>445.84219999999988</v>
      </c>
      <c r="BR19" s="9">
        <f t="shared" ref="BR19" si="14">SUM(BR7:BR18)</f>
        <v>1797.9654</v>
      </c>
      <c r="BS19" s="9">
        <f t="shared" si="13"/>
        <v>8794.5763000000006</v>
      </c>
      <c r="BT19" s="9">
        <f t="shared" si="13"/>
        <v>2138.9959000000008</v>
      </c>
      <c r="BU19" s="9">
        <f t="shared" si="13"/>
        <v>1784.0274999999992</v>
      </c>
      <c r="BV19" s="9">
        <f t="shared" si="13"/>
        <v>1548.8125000000011</v>
      </c>
      <c r="BW19" s="9">
        <f t="shared" si="10"/>
        <v>81289.664999999994</v>
      </c>
      <c r="BX19" s="9">
        <f t="shared" si="10"/>
        <v>419678.39000000188</v>
      </c>
      <c r="BY19" s="9">
        <f t="shared" si="10"/>
        <v>50142.548699999905</v>
      </c>
      <c r="BZ19" s="9">
        <f t="shared" si="10"/>
        <v>0</v>
      </c>
      <c r="CA19" s="9">
        <f t="shared" si="10"/>
        <v>0</v>
      </c>
      <c r="CB19" s="9">
        <f t="shared" si="10"/>
        <v>0</v>
      </c>
      <c r="CC19" s="9">
        <f t="shared" si="10"/>
        <v>94.903100000000009</v>
      </c>
      <c r="CD19" s="9">
        <f t="shared" si="10"/>
        <v>158.86079999999998</v>
      </c>
      <c r="CE19" s="9">
        <f t="shared" si="10"/>
        <v>997.05589999999984</v>
      </c>
      <c r="CF19" s="9">
        <f t="shared" ref="CF19:DE19" si="15">SUM(CF7:CF18)</f>
        <v>0</v>
      </c>
      <c r="CG19" s="9">
        <f t="shared" si="15"/>
        <v>352010.49749999994</v>
      </c>
      <c r="CH19" s="9">
        <f t="shared" ref="CH19" si="16">SUM(CH7:CH18)</f>
        <v>0</v>
      </c>
      <c r="CI19" s="9">
        <f t="shared" si="15"/>
        <v>281921.44899999927</v>
      </c>
      <c r="CJ19" s="9">
        <f t="shared" si="15"/>
        <v>71323.834299999973</v>
      </c>
      <c r="CK19" s="9">
        <f t="shared" si="15"/>
        <v>0</v>
      </c>
      <c r="CL19" s="9">
        <f t="shared" si="15"/>
        <v>1804.5743999999995</v>
      </c>
      <c r="CM19" s="9">
        <f t="shared" si="15"/>
        <v>311.40549999999996</v>
      </c>
      <c r="CN19" s="9">
        <f t="shared" si="15"/>
        <v>22837.652000000013</v>
      </c>
      <c r="CO19" s="9">
        <f t="shared" si="15"/>
        <v>300617.01749999984</v>
      </c>
      <c r="CP19" s="9">
        <f t="shared" si="15"/>
        <v>60528.121699999996</v>
      </c>
      <c r="CQ19" s="9">
        <f t="shared" si="15"/>
        <v>373569.47380000021</v>
      </c>
      <c r="CR19" s="9">
        <f t="shared" si="15"/>
        <v>74.130700000000004</v>
      </c>
      <c r="CS19" s="9">
        <f t="shared" si="15"/>
        <v>15248.320799999992</v>
      </c>
      <c r="CT19" s="9">
        <f t="shared" ref="CT19" si="17">SUM(CT7:CT18)</f>
        <v>397704.56430000014</v>
      </c>
      <c r="CU19" s="9">
        <f t="shared" si="15"/>
        <v>112652.09680000001</v>
      </c>
      <c r="CV19" s="9">
        <f t="shared" ref="CV19:CW19" si="18">SUM(CV7:CV18)</f>
        <v>1136.0136199999999</v>
      </c>
      <c r="CW19" s="9">
        <f t="shared" si="18"/>
        <v>83620.084999999992</v>
      </c>
      <c r="CX19" s="9">
        <f t="shared" si="15"/>
        <v>13247.251000000002</v>
      </c>
      <c r="CY19" s="9">
        <f t="shared" si="15"/>
        <v>7158990.5310874023</v>
      </c>
      <c r="CZ19" s="9">
        <f t="shared" si="15"/>
        <v>1929344.4099999995</v>
      </c>
      <c r="DA19" s="9">
        <f t="shared" si="15"/>
        <v>202027.01400000008</v>
      </c>
      <c r="DB19" s="9">
        <f t="shared" si="15"/>
        <v>500968.05500000197</v>
      </c>
      <c r="DC19" s="9">
        <f t="shared" si="15"/>
        <v>920162.12040000071</v>
      </c>
      <c r="DD19" s="9">
        <f t="shared" si="15"/>
        <v>104293.40470801527</v>
      </c>
      <c r="DE19" s="9">
        <f t="shared" si="15"/>
        <v>0</v>
      </c>
    </row>
    <row r="20" spans="1:111">
      <c r="A20" s="7" t="s">
        <v>8</v>
      </c>
      <c r="B20" s="8">
        <f t="shared" ref="B20:CE20" si="19">MAX(B7:B18)</f>
        <v>949110.20469999965</v>
      </c>
      <c r="C20" s="8">
        <f t="shared" si="19"/>
        <v>68879.908599999966</v>
      </c>
      <c r="D20" s="8">
        <f t="shared" si="19"/>
        <v>67456.782299999963</v>
      </c>
      <c r="E20" s="8">
        <f t="shared" si="19"/>
        <v>70128.766800000056</v>
      </c>
      <c r="F20" s="8">
        <f t="shared" si="19"/>
        <v>34164.01280000004</v>
      </c>
      <c r="G20" s="8">
        <f t="shared" si="19"/>
        <v>36153.711799999983</v>
      </c>
      <c r="H20" s="8">
        <f t="shared" si="19"/>
        <v>38221.162100000023</v>
      </c>
      <c r="I20" s="8">
        <f t="shared" si="19"/>
        <v>12391.570000000009</v>
      </c>
      <c r="J20" s="8">
        <f t="shared" si="19"/>
        <v>13321.714999999998</v>
      </c>
      <c r="K20" s="8">
        <f t="shared" si="19"/>
        <v>15641.294999999995</v>
      </c>
      <c r="L20" s="8">
        <f t="shared" si="19"/>
        <v>16909.162500000046</v>
      </c>
      <c r="M20" s="8">
        <f t="shared" si="19"/>
        <v>3537.2649999999994</v>
      </c>
      <c r="N20" s="8">
        <f t="shared" si="19"/>
        <v>3099.9624999999987</v>
      </c>
      <c r="O20" s="8">
        <f t="shared" si="19"/>
        <v>3913.2974999999906</v>
      </c>
      <c r="P20" s="8">
        <f t="shared" si="19"/>
        <v>1503.8599999999929</v>
      </c>
      <c r="Q20" s="8">
        <f t="shared" si="19"/>
        <v>1305.9950000000024</v>
      </c>
      <c r="R20" s="8">
        <f t="shared" si="19"/>
        <v>4174.4799999999941</v>
      </c>
      <c r="S20" s="8">
        <f t="shared" si="19"/>
        <v>1863.91</v>
      </c>
      <c r="T20" s="8">
        <f t="shared" si="19"/>
        <v>248.02</v>
      </c>
      <c r="U20" s="8">
        <f>MAX(U7:U18)</f>
        <v>7112.5975000000199</v>
      </c>
      <c r="V20" s="8">
        <f t="shared" si="19"/>
        <v>12221.975000000004</v>
      </c>
      <c r="W20" s="8">
        <f t="shared" si="19"/>
        <v>11693.274999999992</v>
      </c>
      <c r="X20" s="8">
        <f t="shared" si="19"/>
        <v>45183.819999999992</v>
      </c>
      <c r="Y20" s="8">
        <f t="shared" si="19"/>
        <v>2931.5650000000096</v>
      </c>
      <c r="Z20" s="8">
        <f>MAX(Z7:Z18)</f>
        <v>3830.0975000000226</v>
      </c>
      <c r="AA20" s="8">
        <f t="shared" si="19"/>
        <v>68818.209999999905</v>
      </c>
      <c r="AB20" s="8">
        <f t="shared" si="19"/>
        <v>71546.152500000127</v>
      </c>
      <c r="AC20" s="8">
        <f t="shared" si="19"/>
        <v>7227.4699999999912</v>
      </c>
      <c r="AD20" s="8">
        <f t="shared" si="19"/>
        <v>11454.045000000022</v>
      </c>
      <c r="AE20" s="8">
        <f t="shared" si="19"/>
        <v>7419.8550000000032</v>
      </c>
      <c r="AF20" s="8">
        <f t="shared" si="19"/>
        <v>102322.30250000031</v>
      </c>
      <c r="AG20" s="8">
        <f t="shared" si="19"/>
        <v>14692.611999999934</v>
      </c>
      <c r="AH20" s="8">
        <f t="shared" si="19"/>
        <v>7797.2375000000102</v>
      </c>
      <c r="AI20" s="8">
        <f t="shared" si="19"/>
        <v>4868.6200000000117</v>
      </c>
      <c r="AJ20" s="8">
        <f t="shared" si="19"/>
        <v>7182.4274999999834</v>
      </c>
      <c r="AK20" s="8">
        <f t="shared" si="19"/>
        <v>7170.6225000000395</v>
      </c>
      <c r="AL20" s="8">
        <f t="shared" si="19"/>
        <v>4694.9200000000055</v>
      </c>
      <c r="AM20" s="8">
        <f t="shared" si="19"/>
        <v>27536.61250000001</v>
      </c>
      <c r="AN20" s="8">
        <f t="shared" si="19"/>
        <v>32359.942499999979</v>
      </c>
      <c r="AO20" s="8">
        <f t="shared" si="19"/>
        <v>5165.7775000000129</v>
      </c>
      <c r="AP20" s="8">
        <f t="shared" si="19"/>
        <v>33637.417500000127</v>
      </c>
      <c r="AQ20" s="8">
        <f t="shared" si="19"/>
        <v>44090.705000000031</v>
      </c>
      <c r="AR20" s="8">
        <f t="shared" si="19"/>
        <v>35390.095000000481</v>
      </c>
      <c r="AS20" s="8">
        <f t="shared" si="19"/>
        <v>6801.5174999999981</v>
      </c>
      <c r="AT20" s="8">
        <f t="shared" si="19"/>
        <v>17745.32250000002</v>
      </c>
      <c r="AU20" s="8">
        <f t="shared" si="19"/>
        <v>19190.820000000018</v>
      </c>
      <c r="AV20" s="8">
        <f t="shared" si="19"/>
        <v>3512.514999999999</v>
      </c>
      <c r="AW20" s="8">
        <f t="shared" ref="AW20" si="20">MAX(AW7:AW18)</f>
        <v>4754.3000000000011</v>
      </c>
      <c r="AX20" s="8">
        <f t="shared" si="19"/>
        <v>172.69749999999996</v>
      </c>
      <c r="AY20" s="8">
        <f t="shared" si="19"/>
        <v>28.182500000000001</v>
      </c>
      <c r="AZ20" s="8">
        <f t="shared" si="19"/>
        <v>1789.8525000000006</v>
      </c>
      <c r="BA20" s="8">
        <f t="shared" si="19"/>
        <v>174.10999999999945</v>
      </c>
      <c r="BB20" s="8">
        <f t="shared" si="19"/>
        <v>299.63</v>
      </c>
      <c r="BC20" s="8">
        <f t="shared" si="19"/>
        <v>855.98000000000104</v>
      </c>
      <c r="BD20" s="8">
        <f t="shared" si="19"/>
        <v>1545.9975000000004</v>
      </c>
      <c r="BE20" s="8">
        <f t="shared" si="19"/>
        <v>2275.452499999999</v>
      </c>
      <c r="BF20" s="8">
        <f t="shared" si="19"/>
        <v>2165.505000000001</v>
      </c>
      <c r="BG20" s="8">
        <f t="shared" si="19"/>
        <v>1999.8249999999982</v>
      </c>
      <c r="BH20" s="8">
        <f t="shared" si="19"/>
        <v>793.89750000000072</v>
      </c>
      <c r="BI20" s="8">
        <f t="shared" si="19"/>
        <v>1162.0849999999996</v>
      </c>
      <c r="BJ20" s="8">
        <f t="shared" si="19"/>
        <v>313.52249999999941</v>
      </c>
      <c r="BK20" s="8">
        <f t="shared" si="19"/>
        <v>115.71000000000011</v>
      </c>
      <c r="BL20" s="8">
        <f t="shared" si="19"/>
        <v>1555.0900000000031</v>
      </c>
      <c r="BM20" s="8">
        <f t="shared" si="19"/>
        <v>1713.4125000000056</v>
      </c>
      <c r="BN20" s="8">
        <f t="shared" si="19"/>
        <v>1174.0350000000117</v>
      </c>
      <c r="BO20" s="8">
        <f t="shared" ref="BO20:BP20" si="21">MAX(BO7:BO18)</f>
        <v>3406.1099999999783</v>
      </c>
      <c r="BP20" s="8">
        <f t="shared" si="21"/>
        <v>1480.7999999999993</v>
      </c>
      <c r="BQ20" s="8">
        <f t="shared" ref="BQ20:BV20" si="22">MAX(BQ7:BQ18)</f>
        <v>98.507499999999979</v>
      </c>
      <c r="BR20" s="8">
        <f t="shared" ref="BR20" si="23">MAX(BR7:BR18)</f>
        <v>671.67500000000007</v>
      </c>
      <c r="BS20" s="8">
        <f t="shared" si="22"/>
        <v>4123.8632000000016</v>
      </c>
      <c r="BT20" s="8">
        <f t="shared" si="22"/>
        <v>1406.0050000000006</v>
      </c>
      <c r="BU20" s="8">
        <f t="shared" si="22"/>
        <v>1324.2099999999994</v>
      </c>
      <c r="BV20" s="8">
        <f t="shared" si="22"/>
        <v>1175.1700000000012</v>
      </c>
      <c r="BW20" s="8">
        <f t="shared" si="19"/>
        <v>21816.434999999958</v>
      </c>
      <c r="BX20" s="8">
        <f t="shared" si="19"/>
        <v>110178.0275000009</v>
      </c>
      <c r="BY20" s="8">
        <f t="shared" si="19"/>
        <v>26335.785799999871</v>
      </c>
      <c r="BZ20" s="8">
        <f t="shared" si="19"/>
        <v>0</v>
      </c>
      <c r="CA20" s="8">
        <f t="shared" si="19"/>
        <v>0</v>
      </c>
      <c r="CB20" s="8">
        <f t="shared" si="19"/>
        <v>0</v>
      </c>
      <c r="CC20" s="8">
        <f t="shared" si="19"/>
        <v>87.498400000000004</v>
      </c>
      <c r="CD20" s="8">
        <f t="shared" si="19"/>
        <v>128.74529999999999</v>
      </c>
      <c r="CE20" s="8">
        <f t="shared" si="19"/>
        <v>419.79719999999998</v>
      </c>
      <c r="CF20" s="8">
        <f t="shared" ref="CF20:DE20" si="24">MAX(CF7:CF18)</f>
        <v>0</v>
      </c>
      <c r="CG20" s="8">
        <f t="shared" si="24"/>
        <v>69078.702499999985</v>
      </c>
      <c r="CH20" s="8">
        <f t="shared" ref="CH20" si="25">MAX(CH7:CH18)</f>
        <v>0</v>
      </c>
      <c r="CI20" s="8">
        <f t="shared" si="24"/>
        <v>76921.098099999799</v>
      </c>
      <c r="CJ20" s="8">
        <f t="shared" si="24"/>
        <v>27561.751400000016</v>
      </c>
      <c r="CK20" s="8">
        <f t="shared" si="24"/>
        <v>0</v>
      </c>
      <c r="CL20" s="8">
        <f t="shared" si="24"/>
        <v>1130.5428999999997</v>
      </c>
      <c r="CM20" s="8">
        <f t="shared" si="24"/>
        <v>170.86609999999996</v>
      </c>
      <c r="CN20" s="8">
        <f t="shared" si="24"/>
        <v>12659.043800000021</v>
      </c>
      <c r="CO20" s="8">
        <f t="shared" si="24"/>
        <v>39304.642500000002</v>
      </c>
      <c r="CP20" s="8">
        <f t="shared" si="24"/>
        <v>23699.151799999978</v>
      </c>
      <c r="CQ20" s="8">
        <f t="shared" si="24"/>
        <v>64270.47820000002</v>
      </c>
      <c r="CR20" s="8">
        <f t="shared" si="24"/>
        <v>26.201000000000004</v>
      </c>
      <c r="CS20" s="8">
        <f t="shared" si="24"/>
        <v>1861.6853999999985</v>
      </c>
      <c r="CT20" s="8">
        <f t="shared" ref="CT20" si="26">MAX(CT7:CT18)</f>
        <v>104389.55030000002</v>
      </c>
      <c r="CU20" s="8">
        <f t="shared" si="24"/>
        <v>20400.399600000001</v>
      </c>
      <c r="CV20" s="8">
        <f t="shared" ref="CV20:CW20" si="27">MAX(CV7:CV18)</f>
        <v>268.29000000000002</v>
      </c>
      <c r="CW20" s="8">
        <f t="shared" si="27"/>
        <v>41037.396300000015</v>
      </c>
      <c r="CX20" s="8">
        <f t="shared" si="24"/>
        <v>11086.131000000001</v>
      </c>
      <c r="CY20" s="8">
        <f t="shared" si="24"/>
        <v>747867.5872999999</v>
      </c>
      <c r="CZ20" s="8">
        <f t="shared" si="24"/>
        <v>298628.69509999937</v>
      </c>
      <c r="DA20" s="8">
        <f t="shared" si="24"/>
        <v>22821.892499999994</v>
      </c>
      <c r="DB20" s="8">
        <f t="shared" si="24"/>
        <v>131994.46250000087</v>
      </c>
      <c r="DC20" s="8">
        <f t="shared" si="24"/>
        <v>110178.0275000009</v>
      </c>
      <c r="DD20" s="8">
        <f t="shared" si="24"/>
        <v>10126.07721195653</v>
      </c>
      <c r="DE20" s="8">
        <f t="shared" si="24"/>
        <v>0</v>
      </c>
    </row>
    <row r="21" spans="1:111">
      <c r="A21" s="7" t="s">
        <v>9</v>
      </c>
      <c r="B21" s="8">
        <f t="shared" ref="B21:CE21" si="28">AVERAGE(B7:B18)</f>
        <v>909271.40513703669</v>
      </c>
      <c r="C21" s="8">
        <f t="shared" si="28"/>
        <v>47225.527145454551</v>
      </c>
      <c r="D21" s="8">
        <f t="shared" si="28"/>
        <v>46145.181436363659</v>
      </c>
      <c r="E21" s="8">
        <f t="shared" si="28"/>
        <v>49016.979118181829</v>
      </c>
      <c r="F21" s="8">
        <f t="shared" si="28"/>
        <v>21184.089936363638</v>
      </c>
      <c r="G21" s="8">
        <f t="shared" si="28"/>
        <v>23588.879590909099</v>
      </c>
      <c r="H21" s="8">
        <f t="shared" si="28"/>
        <v>22512.334427272734</v>
      </c>
      <c r="I21" s="8">
        <f t="shared" si="28"/>
        <v>8586.8929545454557</v>
      </c>
      <c r="J21" s="8">
        <f t="shared" si="28"/>
        <v>8864.6927272727262</v>
      </c>
      <c r="K21" s="8">
        <f t="shared" si="28"/>
        <v>8544.4136363636371</v>
      </c>
      <c r="L21" s="8">
        <f t="shared" si="28"/>
        <v>11482.415227272731</v>
      </c>
      <c r="M21" s="8">
        <f t="shared" si="28"/>
        <v>2202.4205818181781</v>
      </c>
      <c r="N21" s="8">
        <f t="shared" si="28"/>
        <v>2469.757499999997</v>
      </c>
      <c r="O21" s="8">
        <f t="shared" si="28"/>
        <v>2568.1279545454531</v>
      </c>
      <c r="P21" s="8">
        <f t="shared" si="28"/>
        <v>1016.4595454545463</v>
      </c>
      <c r="Q21" s="8">
        <f t="shared" si="28"/>
        <v>833.75977272727289</v>
      </c>
      <c r="R21" s="8">
        <f t="shared" si="28"/>
        <v>2855.5647727272712</v>
      </c>
      <c r="S21" s="8">
        <f t="shared" si="28"/>
        <v>1349.1788948181818</v>
      </c>
      <c r="T21" s="8">
        <f t="shared" si="28"/>
        <v>132.54759494545453</v>
      </c>
      <c r="U21" s="8">
        <f>AVERAGE(U7:U18)</f>
        <v>4616.2961363636387</v>
      </c>
      <c r="V21" s="8">
        <f t="shared" si="28"/>
        <v>6800.36772727273</v>
      </c>
      <c r="W21" s="8">
        <f t="shared" si="28"/>
        <v>8762.6306818181802</v>
      </c>
      <c r="X21" s="8">
        <f t="shared" si="28"/>
        <v>31256.619318181827</v>
      </c>
      <c r="Y21" s="8">
        <f t="shared" si="28"/>
        <v>1801.8893181818203</v>
      </c>
      <c r="Z21" s="8">
        <f>AVERAGE(Z7:Z18)</f>
        <v>2704.5190909090993</v>
      </c>
      <c r="AA21" s="8">
        <f t="shared" si="28"/>
        <v>44974.749772727293</v>
      </c>
      <c r="AB21" s="8">
        <f t="shared" si="28"/>
        <v>42706.660454545476</v>
      </c>
      <c r="AC21" s="8">
        <f t="shared" si="28"/>
        <v>6651.3906818181795</v>
      </c>
      <c r="AD21" s="8">
        <f t="shared" si="28"/>
        <v>5576.7236363636393</v>
      </c>
      <c r="AE21" s="8">
        <f t="shared" si="28"/>
        <v>3584.9856818181815</v>
      </c>
      <c r="AF21" s="8">
        <f t="shared" si="28"/>
        <v>52674.298409090909</v>
      </c>
      <c r="AG21" s="8">
        <f t="shared" si="28"/>
        <v>9254.8277363636425</v>
      </c>
      <c r="AH21" s="8">
        <f t="shared" si="28"/>
        <v>4024.2320454545475</v>
      </c>
      <c r="AI21" s="8">
        <f t="shared" si="28"/>
        <v>2773.2786363636401</v>
      </c>
      <c r="AJ21" s="8">
        <f t="shared" si="28"/>
        <v>4682.5059090909053</v>
      </c>
      <c r="AK21" s="8">
        <f t="shared" si="28"/>
        <v>4706.8109090909156</v>
      </c>
      <c r="AL21" s="8">
        <f t="shared" si="28"/>
        <v>3131.7577272727281</v>
      </c>
      <c r="AM21" s="8">
        <f t="shared" si="28"/>
        <v>22725.624772727268</v>
      </c>
      <c r="AN21" s="8">
        <f t="shared" si="28"/>
        <v>22625.265227272714</v>
      </c>
      <c r="AO21" s="8">
        <f t="shared" si="28"/>
        <v>3517.2052272727251</v>
      </c>
      <c r="AP21" s="8">
        <f t="shared" si="28"/>
        <v>25325.0156818182</v>
      </c>
      <c r="AQ21" s="8">
        <f t="shared" si="28"/>
        <v>22160.589318181821</v>
      </c>
      <c r="AR21" s="8">
        <f t="shared" si="28"/>
        <v>20169.154772727336</v>
      </c>
      <c r="AS21" s="8">
        <f t="shared" si="28"/>
        <v>4818.3034090909096</v>
      </c>
      <c r="AT21" s="8">
        <f t="shared" si="28"/>
        <v>13969.095000000007</v>
      </c>
      <c r="AU21" s="8">
        <f t="shared" si="28"/>
        <v>9514.1081818181774</v>
      </c>
      <c r="AV21" s="8">
        <f t="shared" si="28"/>
        <v>2110.5336363636352</v>
      </c>
      <c r="AW21" s="8">
        <f t="shared" ref="AW21" si="29">AVERAGE(AW7:AW18)</f>
        <v>2618.6590909090892</v>
      </c>
      <c r="AX21" s="8">
        <f t="shared" si="28"/>
        <v>104.06000000000003</v>
      </c>
      <c r="AY21" s="8">
        <f t="shared" si="28"/>
        <v>10.647954545454542</v>
      </c>
      <c r="AZ21" s="8">
        <f t="shared" si="28"/>
        <v>1387.439090909091</v>
      </c>
      <c r="BA21" s="8">
        <f t="shared" si="28"/>
        <v>126.1486363636362</v>
      </c>
      <c r="BB21" s="8">
        <f t="shared" si="28"/>
        <v>211.81022727272719</v>
      </c>
      <c r="BC21" s="8">
        <f t="shared" si="28"/>
        <v>571.16740000000027</v>
      </c>
      <c r="BD21" s="8">
        <f t="shared" si="28"/>
        <v>989.76840909090959</v>
      </c>
      <c r="BE21" s="8">
        <f t="shared" si="28"/>
        <v>1592.858863636364</v>
      </c>
      <c r="BF21" s="8">
        <f t="shared" si="28"/>
        <v>1598.7924999999993</v>
      </c>
      <c r="BG21" s="8">
        <f t="shared" si="28"/>
        <v>1476.9943181818189</v>
      </c>
      <c r="BH21" s="8">
        <f t="shared" si="28"/>
        <v>557.66613636363638</v>
      </c>
      <c r="BI21" s="8">
        <f t="shared" si="28"/>
        <v>884.56545454545403</v>
      </c>
      <c r="BJ21" s="8">
        <f t="shared" si="28"/>
        <v>216.73545454545459</v>
      </c>
      <c r="BK21" s="8">
        <f t="shared" si="28"/>
        <v>70.722272727272625</v>
      </c>
      <c r="BL21" s="8">
        <f t="shared" si="28"/>
        <v>1229.2047727272725</v>
      </c>
      <c r="BM21" s="8">
        <f t="shared" si="28"/>
        <v>1310.3820454545466</v>
      </c>
      <c r="BN21" s="8">
        <f t="shared" si="28"/>
        <v>945.48954545454797</v>
      </c>
      <c r="BO21" s="8">
        <f t="shared" ref="BO21:BP21" si="30">AVERAGE(BO7:BO18)</f>
        <v>2507.6007090909138</v>
      </c>
      <c r="BP21" s="8">
        <f t="shared" si="30"/>
        <v>1073.1093181818187</v>
      </c>
      <c r="BQ21" s="8">
        <f t="shared" ref="BQ21:BV21" si="31">AVERAGE(BQ7:BQ18)</f>
        <v>74.307033333333308</v>
      </c>
      <c r="BR21" s="8">
        <f t="shared" ref="BR21" si="32">AVERAGE(BR7:BR18)</f>
        <v>599.32180000000005</v>
      </c>
      <c r="BS21" s="8">
        <f t="shared" si="31"/>
        <v>1758.9152600000002</v>
      </c>
      <c r="BT21" s="8">
        <f t="shared" si="31"/>
        <v>427.79918000000015</v>
      </c>
      <c r="BU21" s="8">
        <f t="shared" si="31"/>
        <v>356.80549999999982</v>
      </c>
      <c r="BV21" s="8">
        <f t="shared" si="31"/>
        <v>309.76250000000022</v>
      </c>
      <c r="BW21" s="8">
        <f t="shared" si="28"/>
        <v>7389.9695454545445</v>
      </c>
      <c r="BX21" s="8">
        <f t="shared" si="28"/>
        <v>38152.580909091077</v>
      </c>
      <c r="BY21" s="8">
        <f t="shared" si="28"/>
        <v>4558.4135181818092</v>
      </c>
      <c r="BZ21" s="8">
        <f t="shared" si="28"/>
        <v>0</v>
      </c>
      <c r="CA21" s="8">
        <f t="shared" si="28"/>
        <v>0</v>
      </c>
      <c r="CB21" s="8">
        <f t="shared" si="28"/>
        <v>0</v>
      </c>
      <c r="CC21" s="8">
        <f t="shared" si="28"/>
        <v>8.6275545454545455</v>
      </c>
      <c r="CD21" s="8">
        <f t="shared" si="28"/>
        <v>14.441890909090908</v>
      </c>
      <c r="CE21" s="8">
        <f t="shared" si="28"/>
        <v>90.641445454545433</v>
      </c>
      <c r="CF21" s="8">
        <f t="shared" ref="CF21:DE21" si="33">AVERAGE(CF7:CF18)</f>
        <v>0</v>
      </c>
      <c r="CG21" s="8">
        <f t="shared" si="33"/>
        <v>32000.954318181812</v>
      </c>
      <c r="CH21" s="8">
        <f t="shared" ref="CH21" si="34">AVERAGE(CH7:CH18)</f>
        <v>0</v>
      </c>
      <c r="CI21" s="8">
        <f t="shared" si="33"/>
        <v>25629.222636363571</v>
      </c>
      <c r="CJ21" s="8">
        <f t="shared" si="33"/>
        <v>6483.984936363634</v>
      </c>
      <c r="CK21" s="8">
        <f t="shared" si="33"/>
        <v>0</v>
      </c>
      <c r="CL21" s="8">
        <f t="shared" si="33"/>
        <v>164.05221818181815</v>
      </c>
      <c r="CM21" s="8">
        <f t="shared" si="33"/>
        <v>28.309590909090904</v>
      </c>
      <c r="CN21" s="8">
        <f t="shared" si="33"/>
        <v>2076.1501818181828</v>
      </c>
      <c r="CO21" s="8">
        <f t="shared" si="33"/>
        <v>27328.81977272726</v>
      </c>
      <c r="CP21" s="8">
        <f t="shared" si="33"/>
        <v>5502.5565181818174</v>
      </c>
      <c r="CQ21" s="8">
        <f t="shared" si="33"/>
        <v>33960.861254545474</v>
      </c>
      <c r="CR21" s="8">
        <f t="shared" si="33"/>
        <v>6.7391545454545456</v>
      </c>
      <c r="CS21" s="8">
        <f t="shared" si="33"/>
        <v>1386.2109818181812</v>
      </c>
      <c r="CT21" s="8">
        <f t="shared" ref="CT21" si="35">AVERAGE(CT7:CT18)</f>
        <v>49713.070537500018</v>
      </c>
      <c r="CU21" s="8">
        <f t="shared" si="33"/>
        <v>10241.09970909091</v>
      </c>
      <c r="CV21" s="8">
        <f t="shared" ref="CV21:CW21" si="36">AVERAGE(CV7:CV18)</f>
        <v>103.27396545454545</v>
      </c>
      <c r="CW21" s="8">
        <f t="shared" si="36"/>
        <v>11945.726428571428</v>
      </c>
      <c r="CX21" s="8">
        <f t="shared" si="33"/>
        <v>1204.2955454545456</v>
      </c>
      <c r="CY21" s="8">
        <f t="shared" si="33"/>
        <v>650817.32100794569</v>
      </c>
      <c r="CZ21" s="8">
        <f t="shared" si="33"/>
        <v>175394.94636363632</v>
      </c>
      <c r="DA21" s="8">
        <f t="shared" si="33"/>
        <v>18366.092181818189</v>
      </c>
      <c r="DB21" s="8">
        <f t="shared" si="33"/>
        <v>45542.550454545635</v>
      </c>
      <c r="DC21" s="8">
        <f t="shared" si="33"/>
        <v>83651.101854545515</v>
      </c>
      <c r="DD21" s="8">
        <f t="shared" si="33"/>
        <v>9481.2186098195689</v>
      </c>
      <c r="DE21" s="8">
        <f t="shared" si="33"/>
        <v>0</v>
      </c>
    </row>
    <row r="22" spans="1:111">
      <c r="A22" s="7" t="s">
        <v>10</v>
      </c>
      <c r="B22" s="8">
        <f t="shared" ref="B22:CE22" si="37">MIN(B7:B18)</f>
        <v>820154.86220000114</v>
      </c>
      <c r="C22" s="8">
        <f t="shared" si="37"/>
        <v>9029.1472999999987</v>
      </c>
      <c r="D22" s="8">
        <f t="shared" si="37"/>
        <v>5048.0532999999996</v>
      </c>
      <c r="E22" s="8">
        <f t="shared" si="37"/>
        <v>9687.1010999999999</v>
      </c>
      <c r="F22" s="8">
        <f t="shared" si="37"/>
        <v>6623.2608000000009</v>
      </c>
      <c r="G22" s="8">
        <f t="shared" si="37"/>
        <v>6223.8920000000007</v>
      </c>
      <c r="H22" s="8">
        <f t="shared" si="37"/>
        <v>3014.6371000000004</v>
      </c>
      <c r="I22" s="8">
        <f t="shared" si="37"/>
        <v>3438.309999999999</v>
      </c>
      <c r="J22" s="8">
        <f t="shared" si="37"/>
        <v>1350.3174999999997</v>
      </c>
      <c r="K22" s="8">
        <f t="shared" si="37"/>
        <v>0</v>
      </c>
      <c r="L22" s="8">
        <f t="shared" si="37"/>
        <v>1583.4525000000003</v>
      </c>
      <c r="M22" s="8">
        <f t="shared" si="37"/>
        <v>909.28750000000389</v>
      </c>
      <c r="N22" s="8">
        <f t="shared" si="37"/>
        <v>1355.1250000000009</v>
      </c>
      <c r="O22" s="8">
        <f t="shared" si="37"/>
        <v>1024.6625000000001</v>
      </c>
      <c r="P22" s="8">
        <f t="shared" si="37"/>
        <v>474.39999999999839</v>
      </c>
      <c r="Q22" s="8">
        <f t="shared" si="37"/>
        <v>291.30749999999989</v>
      </c>
      <c r="R22" s="8">
        <f t="shared" si="37"/>
        <v>565.19750000000022</v>
      </c>
      <c r="S22" s="8">
        <f t="shared" si="37"/>
        <v>515.33000000000004</v>
      </c>
      <c r="T22" s="8">
        <f t="shared" si="37"/>
        <v>22.98</v>
      </c>
      <c r="U22" s="8">
        <f>MIN(U7:U18)</f>
        <v>1885.6399999999992</v>
      </c>
      <c r="V22" s="8">
        <f t="shared" si="37"/>
        <v>1948.1949999999993</v>
      </c>
      <c r="W22" s="8">
        <f t="shared" si="37"/>
        <v>6648.5975000000062</v>
      </c>
      <c r="X22" s="8">
        <f t="shared" si="37"/>
        <v>21433.12249999999</v>
      </c>
      <c r="Y22" s="8">
        <f t="shared" si="37"/>
        <v>527.55999999999938</v>
      </c>
      <c r="Z22" s="8">
        <f>MIN(Z7:Z18)</f>
        <v>1586.2150000000122</v>
      </c>
      <c r="AA22" s="8">
        <f t="shared" si="37"/>
        <v>20127.317499999983</v>
      </c>
      <c r="AB22" s="8">
        <f t="shared" si="37"/>
        <v>13982.370000000003</v>
      </c>
      <c r="AC22" s="8">
        <f t="shared" si="37"/>
        <v>5037.0300000000043</v>
      </c>
      <c r="AD22" s="8">
        <f t="shared" si="37"/>
        <v>586.07749999999987</v>
      </c>
      <c r="AE22" s="8">
        <f t="shared" si="37"/>
        <v>374.75500000000005</v>
      </c>
      <c r="AF22" s="8">
        <f t="shared" si="37"/>
        <v>17297.527500000058</v>
      </c>
      <c r="AG22" s="8">
        <f t="shared" si="37"/>
        <v>4028.2261999999987</v>
      </c>
      <c r="AH22" s="8">
        <f t="shared" si="37"/>
        <v>1757.3374999999987</v>
      </c>
      <c r="AI22" s="8">
        <f t="shared" si="37"/>
        <v>844.9849999999999</v>
      </c>
      <c r="AJ22" s="8">
        <f t="shared" si="37"/>
        <v>1951.0425000000023</v>
      </c>
      <c r="AK22" s="8">
        <f t="shared" si="37"/>
        <v>1965.4750000000008</v>
      </c>
      <c r="AL22" s="8">
        <f t="shared" si="37"/>
        <v>395.15750000000077</v>
      </c>
      <c r="AM22" s="8">
        <f t="shared" si="37"/>
        <v>16976.97749999999</v>
      </c>
      <c r="AN22" s="8">
        <f t="shared" si="37"/>
        <v>12496.13999999999</v>
      </c>
      <c r="AO22" s="8">
        <f t="shared" si="37"/>
        <v>876.5549999999995</v>
      </c>
      <c r="AP22" s="8">
        <f t="shared" si="37"/>
        <v>15138.780000000019</v>
      </c>
      <c r="AQ22" s="8">
        <f t="shared" si="37"/>
        <v>8046.5600000000022</v>
      </c>
      <c r="AR22" s="8">
        <f t="shared" si="37"/>
        <v>5936.2199999999648</v>
      </c>
      <c r="AS22" s="8">
        <f t="shared" si="37"/>
        <v>1512.8324999999941</v>
      </c>
      <c r="AT22" s="8">
        <f t="shared" si="37"/>
        <v>6213.5874999999969</v>
      </c>
      <c r="AU22" s="8">
        <f t="shared" si="37"/>
        <v>356.85249999999962</v>
      </c>
      <c r="AV22" s="8">
        <f t="shared" si="37"/>
        <v>1163.2149999999972</v>
      </c>
      <c r="AW22" s="8">
        <f t="shared" ref="AW22" si="38">MIN(AW7:AW18)</f>
        <v>802.64000000000078</v>
      </c>
      <c r="AX22" s="8">
        <f t="shared" si="37"/>
        <v>0</v>
      </c>
      <c r="AY22" s="8">
        <f t="shared" si="37"/>
        <v>4.3899999999999952</v>
      </c>
      <c r="AZ22" s="8">
        <f t="shared" si="37"/>
        <v>1184.0499999999997</v>
      </c>
      <c r="BA22" s="8">
        <f t="shared" si="37"/>
        <v>103.17249999999974</v>
      </c>
      <c r="BB22" s="8">
        <f t="shared" si="37"/>
        <v>150.71499999999963</v>
      </c>
      <c r="BC22" s="8">
        <f t="shared" si="37"/>
        <v>108.61139999999992</v>
      </c>
      <c r="BD22" s="8">
        <f t="shared" si="37"/>
        <v>461.03499999999821</v>
      </c>
      <c r="BE22" s="8">
        <f t="shared" si="37"/>
        <v>1069.4825000000017</v>
      </c>
      <c r="BF22" s="8">
        <f t="shared" si="37"/>
        <v>1287.6674999999991</v>
      </c>
      <c r="BG22" s="8">
        <f t="shared" si="37"/>
        <v>1128.4824999999998</v>
      </c>
      <c r="BH22" s="8">
        <f t="shared" si="37"/>
        <v>252.86250000000007</v>
      </c>
      <c r="BI22" s="8">
        <f t="shared" si="37"/>
        <v>682.62249999999824</v>
      </c>
      <c r="BJ22" s="8">
        <f t="shared" si="37"/>
        <v>176.07750000000044</v>
      </c>
      <c r="BK22" s="8">
        <f t="shared" si="37"/>
        <v>40.024999999999878</v>
      </c>
      <c r="BL22" s="8">
        <f t="shared" si="37"/>
        <v>1012.170000000006</v>
      </c>
      <c r="BM22" s="8">
        <f t="shared" si="37"/>
        <v>1058.3824999999956</v>
      </c>
      <c r="BN22" s="8">
        <f t="shared" si="37"/>
        <v>819.87000000000012</v>
      </c>
      <c r="BO22" s="8">
        <f t="shared" ref="BO22:BP22" si="39">MIN(BO7:BO18)</f>
        <v>1881.9875000000018</v>
      </c>
      <c r="BP22" s="8">
        <f t="shared" si="39"/>
        <v>756.21749999999975</v>
      </c>
      <c r="BQ22" s="8">
        <f t="shared" ref="BQ22:BV22" si="40">MIN(BQ7:BQ18)</f>
        <v>11.072199999999999</v>
      </c>
      <c r="BR22" s="8">
        <f t="shared" ref="BR22" si="41">MIN(BR7:BR18)</f>
        <v>537.47280000000012</v>
      </c>
      <c r="BS22" s="8">
        <f t="shared" si="40"/>
        <v>0</v>
      </c>
      <c r="BT22" s="8">
        <f t="shared" si="40"/>
        <v>0</v>
      </c>
      <c r="BU22" s="8">
        <f t="shared" si="40"/>
        <v>0</v>
      </c>
      <c r="BV22" s="8">
        <f t="shared" si="40"/>
        <v>0</v>
      </c>
      <c r="BW22" s="8">
        <f t="shared" si="37"/>
        <v>1255.9450000000008</v>
      </c>
      <c r="BX22" s="8">
        <f t="shared" si="37"/>
        <v>6692.9199999999992</v>
      </c>
      <c r="BY22" s="8">
        <f t="shared" si="37"/>
        <v>0</v>
      </c>
      <c r="BZ22" s="8">
        <f t="shared" si="37"/>
        <v>0</v>
      </c>
      <c r="CA22" s="8">
        <f t="shared" si="37"/>
        <v>0</v>
      </c>
      <c r="CB22" s="8">
        <f t="shared" si="37"/>
        <v>0</v>
      </c>
      <c r="CC22" s="8">
        <f t="shared" si="37"/>
        <v>0</v>
      </c>
      <c r="CD22" s="8">
        <f t="shared" si="37"/>
        <v>0</v>
      </c>
      <c r="CE22" s="8">
        <f t="shared" si="37"/>
        <v>0</v>
      </c>
      <c r="CF22" s="8">
        <f t="shared" ref="CF22:DE22" si="42">MIN(CF7:CF18)</f>
        <v>0</v>
      </c>
      <c r="CG22" s="8">
        <f t="shared" si="42"/>
        <v>0</v>
      </c>
      <c r="CH22" s="8">
        <f t="shared" ref="CH22" si="43">MIN(CH7:CH18)</f>
        <v>0</v>
      </c>
      <c r="CI22" s="8">
        <f t="shared" si="42"/>
        <v>1250.4797999999996</v>
      </c>
      <c r="CJ22" s="8">
        <f t="shared" si="42"/>
        <v>2.8693999999999997</v>
      </c>
      <c r="CK22" s="8">
        <f t="shared" si="42"/>
        <v>0</v>
      </c>
      <c r="CL22" s="8">
        <f t="shared" si="42"/>
        <v>0</v>
      </c>
      <c r="CM22" s="8">
        <f t="shared" si="42"/>
        <v>0</v>
      </c>
      <c r="CN22" s="8">
        <f t="shared" si="42"/>
        <v>0</v>
      </c>
      <c r="CO22" s="8">
        <f t="shared" si="42"/>
        <v>5997.4700000000039</v>
      </c>
      <c r="CP22" s="8">
        <f t="shared" si="42"/>
        <v>0</v>
      </c>
      <c r="CQ22" s="8">
        <f t="shared" si="42"/>
        <v>16277.598499999986</v>
      </c>
      <c r="CR22" s="8">
        <f t="shared" si="42"/>
        <v>0</v>
      </c>
      <c r="CS22" s="8">
        <f t="shared" si="42"/>
        <v>906.843400000001</v>
      </c>
      <c r="CT22" s="8">
        <f t="shared" ref="CT22" si="44">MIN(CT7:CT18)</f>
        <v>914.66889999999967</v>
      </c>
      <c r="CU22" s="8">
        <f t="shared" si="42"/>
        <v>1418.8864999999985</v>
      </c>
      <c r="CV22" s="8">
        <f t="shared" ref="CV22:CW22" si="45">MIN(CV7:CV18)</f>
        <v>0</v>
      </c>
      <c r="CW22" s="8">
        <f t="shared" si="45"/>
        <v>0.58260000000000012</v>
      </c>
      <c r="CX22" s="8">
        <f t="shared" si="42"/>
        <v>0</v>
      </c>
      <c r="CY22" s="8">
        <f t="shared" si="42"/>
        <v>521682.26280000014</v>
      </c>
      <c r="CZ22" s="8">
        <f t="shared" si="42"/>
        <v>103211.14860000003</v>
      </c>
      <c r="DA22" s="8">
        <f t="shared" si="42"/>
        <v>13552.027200000004</v>
      </c>
      <c r="DB22" s="8">
        <f t="shared" si="42"/>
        <v>7948.8649999999998</v>
      </c>
      <c r="DC22" s="8">
        <f t="shared" si="42"/>
        <v>62852.725900000012</v>
      </c>
      <c r="DD22" s="8">
        <f t="shared" si="42"/>
        <v>8834.2037800000071</v>
      </c>
      <c r="DE22" s="8">
        <f t="shared" si="42"/>
        <v>0</v>
      </c>
    </row>
    <row r="24" spans="1:111">
      <c r="A24" s="36" t="s">
        <v>110</v>
      </c>
      <c r="B24" s="36"/>
      <c r="C24" s="36"/>
    </row>
    <row r="26" spans="1:111">
      <c r="G26" s="12"/>
      <c r="CY26" s="10"/>
    </row>
    <row r="27" spans="1:111">
      <c r="F27" s="12"/>
      <c r="G27" s="12"/>
      <c r="R27" s="13"/>
    </row>
    <row r="28" spans="1:111">
      <c r="F28" s="12"/>
      <c r="G28" s="12"/>
      <c r="N28" s="21"/>
    </row>
    <row r="29" spans="1:111">
      <c r="F29" s="12"/>
      <c r="G29" s="12"/>
    </row>
  </sheetData>
  <mergeCells count="10">
    <mergeCell ref="A24:C24"/>
    <mergeCell ref="A1:DE1"/>
    <mergeCell ref="A2:DE2"/>
    <mergeCell ref="A3:DE3"/>
    <mergeCell ref="A4:DE4"/>
    <mergeCell ref="C5:AW5"/>
    <mergeCell ref="BW5:BX5"/>
    <mergeCell ref="CU5:CX5"/>
    <mergeCell ref="BY5:CT5"/>
    <mergeCell ref="AX5:BV5"/>
  </mergeCells>
  <pageMargins left="0.7" right="0.7" top="0.75" bottom="0.75" header="0.3" footer="0.3"/>
  <pageSetup orientation="portrait" horizontalDpi="4294967293" verticalDpi="1200" r:id="rId1"/>
  <ignoredErrors>
    <ignoredError sqref="B9:B13 CY7 CY8:CY12 CY13 CY14 CY15 DC15:DE15 CZ15:DB15 CZ7:DB1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Generacion</vt:lpstr>
    </vt:vector>
  </TitlesOfParts>
  <Company>EMPRESA DE TRANSMISION ELECTRICA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PRAXIDES HERRERA</dc:creator>
  <cp:lastModifiedBy>David Ortiz</cp:lastModifiedBy>
  <cp:lastPrinted>2000-10-06T14:18:46Z</cp:lastPrinted>
  <dcterms:created xsi:type="dcterms:W3CDTF">2000-10-05T18:30:19Z</dcterms:created>
  <dcterms:modified xsi:type="dcterms:W3CDTF">2018-12-12T20:27:24Z</dcterms:modified>
</cp:coreProperties>
</file>